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Iva\Rozpočet\2025\obec\schválený\"/>
    </mc:Choice>
  </mc:AlternateContent>
  <bookViews>
    <workbookView xWindow="0" yWindow="0" windowWidth="2370" windowHeight="0"/>
  </bookViews>
  <sheets>
    <sheet name="příloha č.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1" l="1"/>
  <c r="E72" i="1" s="1"/>
  <c r="D72" i="1" l="1"/>
  <c r="D73" i="1"/>
  <c r="C73" i="1" l="1"/>
  <c r="C72" i="1" s="1"/>
  <c r="E60" i="1"/>
  <c r="E70" i="1" s="1"/>
  <c r="E85" i="1" s="1"/>
  <c r="E27" i="1"/>
  <c r="E18" i="1"/>
  <c r="E7" i="1"/>
  <c r="D60" i="1"/>
  <c r="D70" i="1" s="1"/>
  <c r="D85" i="1" s="1"/>
  <c r="D27" i="1"/>
  <c r="D18" i="1"/>
  <c r="D7" i="1"/>
  <c r="C60" i="1"/>
  <c r="C70" i="1" s="1"/>
  <c r="C27" i="1"/>
  <c r="C18" i="1"/>
  <c r="C7" i="1"/>
  <c r="C85" i="1" l="1"/>
  <c r="C51" i="1"/>
  <c r="C57" i="1" s="1"/>
  <c r="D51" i="1"/>
  <c r="D57" i="1" s="1"/>
  <c r="D87" i="1" s="1"/>
  <c r="E51" i="1"/>
  <c r="E57" i="1" s="1"/>
  <c r="C87" i="1" l="1"/>
  <c r="E87" i="1"/>
</calcChain>
</file>

<file path=xl/sharedStrings.xml><?xml version="1.0" encoding="utf-8"?>
<sst xmlns="http://schemas.openxmlformats.org/spreadsheetml/2006/main" count="90" uniqueCount="89">
  <si>
    <t>organizace: MŠ Přepeře, Přepeře 229</t>
  </si>
  <si>
    <t>Účet</t>
  </si>
  <si>
    <t>spotřeba materiálu celkem</t>
  </si>
  <si>
    <t>všeobecný materiál</t>
  </si>
  <si>
    <t>potraviny</t>
  </si>
  <si>
    <t>ochranné pomůcky</t>
  </si>
  <si>
    <t>léky a zdravotnický materiál</t>
  </si>
  <si>
    <t>prádlo, oděvy a obuv</t>
  </si>
  <si>
    <t>knihy učební pomůcky a tisk</t>
  </si>
  <si>
    <t>kancelářské potřeby</t>
  </si>
  <si>
    <t>čistící prostředky</t>
  </si>
  <si>
    <t>drobný majetek v podrozvah.evidenci</t>
  </si>
  <si>
    <t>pohonné hmoty a maziva</t>
  </si>
  <si>
    <t>spotřeba energie celkem</t>
  </si>
  <si>
    <t>- teplo</t>
  </si>
  <si>
    <t>- plyn</t>
  </si>
  <si>
    <t>- elektrická energie</t>
  </si>
  <si>
    <t>spotřeba vody</t>
  </si>
  <si>
    <t>prodané zboží</t>
  </si>
  <si>
    <t>opravy a udržování</t>
  </si>
  <si>
    <t>cestovné</t>
  </si>
  <si>
    <t>náklady na reprezentaci</t>
  </si>
  <si>
    <t>ostatní služby celkem</t>
  </si>
  <si>
    <t>- služby pošt</t>
  </si>
  <si>
    <t>- služby telekom. a radiokomunikací</t>
  </si>
  <si>
    <t>- ostraha</t>
  </si>
  <si>
    <t>- nájemné</t>
  </si>
  <si>
    <t>- konzultační, porad. a právní služby</t>
  </si>
  <si>
    <t>- služby školení a vzdělávání</t>
  </si>
  <si>
    <t>- služby zpracování dat</t>
  </si>
  <si>
    <t>- dopravné</t>
  </si>
  <si>
    <t>- praní prádla</t>
  </si>
  <si>
    <t>- platby daní a poplatků</t>
  </si>
  <si>
    <t>- věcná režie</t>
  </si>
  <si>
    <t>- nákup ostatních služeb</t>
  </si>
  <si>
    <t>- náklady na poplatky za bankovní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</si>
  <si>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</si>
  <si>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</si>
  <si>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</si>
  <si>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</si>
  <si>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</si>
  <si>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53X</t>
  </si>
  <si>
    <t>- daně a poplatky</t>
  </si>
  <si>
    <t>54X</t>
  </si>
  <si>
    <t>- ostatní náklady</t>
  </si>
  <si>
    <t>odpisy dlouhodobého majektu</t>
  </si>
  <si>
    <t>drobný dlouhodobý hmotný majetek</t>
  </si>
  <si>
    <t>daň z příjmů</t>
  </si>
  <si>
    <t>Další náklady hrazené z jiných zdrojů v rozpočtu  nezahrnuté:</t>
  </si>
  <si>
    <t>dotace na přímé NIV od Krajského úřadu</t>
  </si>
  <si>
    <t>CELKEM účtová třida 5 NÁKLADY</t>
  </si>
  <si>
    <t>výnosy z prodeje vlastních výrobků</t>
  </si>
  <si>
    <t>výnosy z prodeje služeb</t>
  </si>
  <si>
    <t>školné</t>
  </si>
  <si>
    <t>stravné</t>
  </si>
  <si>
    <t>jiné</t>
  </si>
  <si>
    <t>výnosy z pronájmu</t>
  </si>
  <si>
    <t>výnosy z prodaného zboží</t>
  </si>
  <si>
    <t>čerpání fondů</t>
  </si>
  <si>
    <t>ostatní výnosy z činnosti</t>
  </si>
  <si>
    <t>výnosy z prodeje DHM</t>
  </si>
  <si>
    <t>úroky</t>
  </si>
  <si>
    <t>CELKEM VÝNOSY (bez 672)</t>
  </si>
  <si>
    <t>příspěvky a dotace celkem</t>
  </si>
  <si>
    <t>z toho zřizovatel :</t>
  </si>
  <si>
    <t>na provoz</t>
  </si>
  <si>
    <t>na nájem</t>
  </si>
  <si>
    <t>na odpisy</t>
  </si>
  <si>
    <t>účelové dotace od zřizovatele:</t>
  </si>
  <si>
    <t>odpisy z transferu</t>
  </si>
  <si>
    <t>další zdroje financování v rozpočtu nezahrnuté:</t>
  </si>
  <si>
    <t>MŠMT - na platy</t>
  </si>
  <si>
    <t>…</t>
  </si>
  <si>
    <t xml:space="preserve">CELKEM účtová třída 6 VÝNOSY </t>
  </si>
  <si>
    <t>VÝSLEDEK HOSPODAŘENÍ</t>
  </si>
  <si>
    <t>022</t>
  </si>
  <si>
    <t>Dlouhodobý hmotný majetek - tabule</t>
  </si>
  <si>
    <t>416</t>
  </si>
  <si>
    <t>Čerpání IF, RF</t>
  </si>
  <si>
    <t>dne:</t>
  </si>
  <si>
    <t>návrh rozpočtu sestavil:</t>
  </si>
  <si>
    <t>Brožek</t>
  </si>
  <si>
    <t>ředitel organizace (razítko, podpis)</t>
  </si>
  <si>
    <t>Eichlerová Ivana</t>
  </si>
  <si>
    <t>šablony OP JAK</t>
  </si>
  <si>
    <t>PLNĚNÍ ROZPOČTU 2024- DO 15.10.</t>
  </si>
  <si>
    <t xml:space="preserve"> ROZPOČET 2024</t>
  </si>
  <si>
    <t>SCHVÁLENÝ ROZPOČET 2025</t>
  </si>
  <si>
    <t>Schválený upravený rozpočet na rok  2025   podle účtů (v tisících)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</si>
</sst>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08080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/>
    <xf numFmtId="49" fontId="0" fillId="2" borderId="1" xfId="0" applyNumberFormat="1" applyFill="1" applyBorder="1"/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/>
    <xf numFmtId="0" fontId="12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3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0" fillId="3" borderId="1" xfId="0" applyFill="1" applyBorder="1"/>
    <xf numFmtId="0" fontId="7" fillId="3" borderId="1" xfId="0" applyFont="1" applyFill="1" applyBorder="1"/>
    <xf numFmtId="0" fontId="10" fillId="2" borderId="1" xfId="0" applyFont="1" applyFill="1" applyBorder="1" applyAlignment="1">
      <alignment horizontal="left" vertical="top"/>
    </xf>
    <xf numFmtId="0" fontId="4" fillId="4" borderId="1" xfId="0" applyFont="1" applyFill="1" applyBorder="1"/>
    <xf numFmtId="0" fontId="0" fillId="4" borderId="1" xfId="0" applyFill="1" applyBorder="1"/>
    <xf numFmtId="0" fontId="4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7" fillId="3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3" fillId="2" borderId="1" xfId="0" applyFont="1" applyFill="1" applyBorder="1"/>
    <xf numFmtId="0" fontId="1" fillId="4" borderId="1" xfId="0" applyFont="1" applyFill="1" applyBorder="1"/>
    <xf numFmtId="0" fontId="0" fillId="4" borderId="1" xfId="0" applyFill="1" applyBorder="1" applyAlignment="1">
      <alignment horizontal="left" vertical="top"/>
    </xf>
    <xf numFmtId="0" fontId="14" fillId="4" borderId="1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vertical="center"/>
    </xf>
    <xf numFmtId="0" fontId="1" fillId="3" borderId="1" xfId="0" applyFont="1" applyFill="1" applyBorder="1"/>
    <xf numFmtId="0" fontId="16" fillId="5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/>
    </xf>
    <xf numFmtId="0" fontId="0" fillId="0" borderId="2" xfId="0" applyBorder="1"/>
    <xf numFmtId="0" fontId="8" fillId="0" borderId="2" xfId="0" applyFont="1" applyBorder="1"/>
    <xf numFmtId="0" fontId="1" fillId="0" borderId="2" xfId="0" applyFont="1" applyBorder="1"/>
    <xf numFmtId="0" fontId="0" fillId="2" borderId="0" xfId="0" applyFill="1"/>
    <xf numFmtId="0" fontId="8" fillId="2" borderId="0" xfId="0" applyFont="1" applyFill="1"/>
    <xf numFmtId="0" fontId="1" fillId="2" borderId="0" xfId="0" applyFont="1" applyFill="1"/>
    <xf numFmtId="0" fontId="17" fillId="2" borderId="0" xfId="0" applyFont="1" applyFill="1" applyAlignment="1">
      <alignment horizontal="right" vertical="center"/>
    </xf>
    <xf numFmtId="0" fontId="18" fillId="4" borderId="0" xfId="0" applyFont="1" applyFill="1"/>
    <xf numFmtId="0" fontId="2" fillId="2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7" fillId="3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6"/>
  <sheetViews>
    <sheetView tabSelected="1" topLeftCell="A58" zoomScaleNormal="100" workbookViewId="0">
      <selection activeCell="H79" sqref="H79"/>
    </sheetView>
  </sheetViews>
  <sheetFormatPr defaultRowHeight="15" x14ac:dyDescent="0.25"/>
  <cols>
    <col min="1" max="1" width="5.140625" customWidth="1"/>
    <col min="2" max="2" width="37.28515625" customWidth="1"/>
    <col min="3" max="3" width="15.7109375" customWidth="1"/>
    <col min="4" max="4" width="18.7109375" bestFit="1" customWidth="1"/>
    <col min="5" max="5" width="15.7109375" customWidth="1"/>
    <col min="8" max="8" width="30.140625" bestFit="1" customWidth="1"/>
  </cols>
  <sheetData>
    <row r="1" spans="1:11" ht="15.75" x14ac:dyDescent="0.25">
      <c r="A1" s="55" t="s">
        <v>88</v>
      </c>
      <c r="B1" s="55"/>
      <c r="C1" s="55"/>
      <c r="D1" s="55"/>
      <c r="E1" s="55"/>
      <c r="F1" s="50"/>
      <c r="G1" s="50"/>
      <c r="H1" s="50"/>
      <c r="I1" s="50"/>
    </row>
    <row r="2" spans="1:11" ht="15.75" x14ac:dyDescent="0.25">
      <c r="A2" s="39"/>
      <c r="B2" s="61"/>
      <c r="C2" s="61"/>
      <c r="D2" s="61"/>
      <c r="E2" s="61"/>
      <c r="F2" s="50"/>
      <c r="G2" s="50"/>
      <c r="H2" s="50"/>
      <c r="I2" s="50"/>
      <c r="K2" s="47"/>
    </row>
    <row r="3" spans="1:11" ht="15" customHeight="1" x14ac:dyDescent="0.25">
      <c r="A3" s="62" t="s">
        <v>0</v>
      </c>
      <c r="B3" s="62"/>
      <c r="C3" s="62"/>
      <c r="D3" s="62"/>
      <c r="E3" s="62"/>
      <c r="F3" s="50"/>
      <c r="G3" s="50"/>
      <c r="H3" s="50"/>
      <c r="I3" s="50"/>
      <c r="K3" s="47"/>
    </row>
    <row r="4" spans="1:11" ht="10.15" customHeight="1" x14ac:dyDescent="0.25">
      <c r="A4" s="6"/>
      <c r="B4" s="6"/>
      <c r="C4" s="7"/>
      <c r="D4" s="29"/>
      <c r="E4" s="29"/>
      <c r="F4" s="50"/>
      <c r="G4" s="50"/>
      <c r="H4" s="50"/>
      <c r="I4" s="50"/>
      <c r="K4" s="47"/>
    </row>
    <row r="5" spans="1:11" s="12" customFormat="1" ht="30" customHeight="1" x14ac:dyDescent="0.2">
      <c r="A5" s="13" t="s">
        <v>1</v>
      </c>
      <c r="B5" s="14"/>
      <c r="C5" s="17" t="s">
        <v>86</v>
      </c>
      <c r="D5" s="17" t="s">
        <v>85</v>
      </c>
      <c r="E5" s="17" t="s">
        <v>87</v>
      </c>
      <c r="F5" s="51"/>
      <c r="G5" s="51"/>
      <c r="H5" s="51"/>
      <c r="I5" s="51"/>
      <c r="K5" s="48"/>
    </row>
    <row r="6" spans="1:11" s="11" customFormat="1" x14ac:dyDescent="0.25">
      <c r="A6" s="15"/>
      <c r="B6" s="8"/>
      <c r="C6" s="10"/>
      <c r="D6" s="28"/>
      <c r="E6" s="8"/>
      <c r="F6" s="52"/>
      <c r="G6" s="52"/>
      <c r="H6" s="52"/>
      <c r="I6" s="52"/>
      <c r="K6" s="49"/>
    </row>
    <row r="7" spans="1:11" x14ac:dyDescent="0.25">
      <c r="A7" s="30">
        <v>501</v>
      </c>
      <c r="B7" s="31" t="s">
        <v>2</v>
      </c>
      <c r="C7" s="20">
        <f>C8+C9+C10+C11+C12+C13+C14+C15+C16+C17</f>
        <v>934</v>
      </c>
      <c r="D7" s="20">
        <f>D8+D9+D10+D11+D12+D13+D14+D15+D16+D17</f>
        <v>717</v>
      </c>
      <c r="E7" s="20">
        <f>E8+E9+E10+E11+E12+E13+E14+E15+E16+E17</f>
        <v>954</v>
      </c>
      <c r="F7" s="50"/>
      <c r="G7" s="50"/>
      <c r="H7" s="50"/>
      <c r="I7" s="50"/>
      <c r="K7" s="47"/>
    </row>
    <row r="8" spans="1:11" x14ac:dyDescent="0.25">
      <c r="A8" s="2"/>
      <c r="B8" s="1" t="s">
        <v>3</v>
      </c>
      <c r="C8" s="29">
        <v>100</v>
      </c>
      <c r="D8" s="29">
        <v>88</v>
      </c>
      <c r="E8" s="1">
        <v>100</v>
      </c>
      <c r="F8" s="50"/>
      <c r="G8" s="50"/>
      <c r="H8" s="50"/>
      <c r="I8" s="50"/>
      <c r="K8" s="47"/>
    </row>
    <row r="9" spans="1:11" x14ac:dyDescent="0.25">
      <c r="A9" s="2"/>
      <c r="B9" s="1" t="s">
        <v>4</v>
      </c>
      <c r="C9" s="29">
        <v>680</v>
      </c>
      <c r="D9" s="29">
        <v>520</v>
      </c>
      <c r="E9" s="1">
        <v>700</v>
      </c>
      <c r="F9" s="50"/>
      <c r="G9" s="50"/>
      <c r="H9" s="52"/>
      <c r="I9" s="50"/>
      <c r="K9" s="47"/>
    </row>
    <row r="10" spans="1:11" x14ac:dyDescent="0.25">
      <c r="A10" s="2"/>
      <c r="B10" s="1" t="s">
        <v>5</v>
      </c>
      <c r="C10" s="29">
        <v>5</v>
      </c>
      <c r="D10" s="29"/>
      <c r="E10" s="1">
        <v>5</v>
      </c>
      <c r="F10" s="50"/>
      <c r="G10" s="50"/>
      <c r="H10" s="50"/>
      <c r="I10" s="50"/>
      <c r="K10" s="47"/>
    </row>
    <row r="11" spans="1:11" x14ac:dyDescent="0.25">
      <c r="A11" s="2"/>
      <c r="B11" s="1" t="s">
        <v>6</v>
      </c>
      <c r="C11" s="29">
        <v>3</v>
      </c>
      <c r="D11" s="29"/>
      <c r="E11" s="1">
        <v>3</v>
      </c>
      <c r="F11" s="50"/>
      <c r="G11" s="50"/>
      <c r="H11" s="50"/>
      <c r="I11" s="50"/>
      <c r="K11" s="47"/>
    </row>
    <row r="12" spans="1:11" x14ac:dyDescent="0.25">
      <c r="A12" s="2"/>
      <c r="B12" s="1" t="s">
        <v>7</v>
      </c>
      <c r="C12" s="29">
        <v>11</v>
      </c>
      <c r="D12" s="29">
        <v>5</v>
      </c>
      <c r="E12" s="1">
        <v>11</v>
      </c>
      <c r="F12" s="50"/>
      <c r="G12" s="50"/>
      <c r="H12" s="50"/>
      <c r="I12" s="50"/>
      <c r="K12" s="47"/>
    </row>
    <row r="13" spans="1:11" x14ac:dyDescent="0.25">
      <c r="A13" s="2"/>
      <c r="B13" s="1" t="s">
        <v>8</v>
      </c>
      <c r="C13" s="29">
        <v>80</v>
      </c>
      <c r="D13" s="29">
        <v>49</v>
      </c>
      <c r="E13" s="1">
        <v>80</v>
      </c>
      <c r="F13" s="50"/>
      <c r="G13" s="50"/>
      <c r="H13" s="50"/>
      <c r="I13" s="50"/>
      <c r="K13" s="47"/>
    </row>
    <row r="14" spans="1:11" x14ac:dyDescent="0.25">
      <c r="A14" s="2"/>
      <c r="B14" s="1" t="s">
        <v>9</v>
      </c>
      <c r="C14" s="29">
        <v>20</v>
      </c>
      <c r="D14" s="29">
        <v>16</v>
      </c>
      <c r="E14" s="1">
        <v>20</v>
      </c>
      <c r="F14" s="50"/>
      <c r="G14" s="50"/>
      <c r="H14" s="52"/>
      <c r="I14" s="50"/>
      <c r="K14" s="47"/>
    </row>
    <row r="15" spans="1:11" x14ac:dyDescent="0.25">
      <c r="A15" s="2"/>
      <c r="B15" s="1" t="s">
        <v>10</v>
      </c>
      <c r="C15" s="29">
        <v>35</v>
      </c>
      <c r="D15" s="29">
        <v>39</v>
      </c>
      <c r="E15" s="1">
        <v>35</v>
      </c>
      <c r="F15" s="50"/>
      <c r="G15" s="50"/>
      <c r="H15" s="50"/>
      <c r="I15" s="50"/>
      <c r="K15" s="47"/>
    </row>
    <row r="16" spans="1:11" x14ac:dyDescent="0.25">
      <c r="A16" s="2"/>
      <c r="B16" s="1" t="s">
        <v>11</v>
      </c>
      <c r="C16" s="29"/>
      <c r="D16" s="29"/>
      <c r="E16" s="8"/>
      <c r="F16" s="50"/>
      <c r="G16" s="50"/>
      <c r="H16" s="50"/>
      <c r="I16" s="50"/>
      <c r="K16" s="47"/>
    </row>
    <row r="17" spans="1:11" x14ac:dyDescent="0.25">
      <c r="A17" s="2"/>
      <c r="B17" s="1" t="s">
        <v>12</v>
      </c>
      <c r="C17" s="29"/>
      <c r="D17" s="29"/>
      <c r="E17" s="8"/>
      <c r="F17" s="50"/>
      <c r="G17" s="50"/>
      <c r="H17" s="50"/>
      <c r="I17" s="50"/>
      <c r="K17" s="47"/>
    </row>
    <row r="18" spans="1:11" x14ac:dyDescent="0.25">
      <c r="A18" s="18">
        <v>502</v>
      </c>
      <c r="B18" s="19" t="s">
        <v>13</v>
      </c>
      <c r="C18" s="20">
        <f>SUM(C20:C21)</f>
        <v>270</v>
      </c>
      <c r="D18" s="20">
        <f>SUM(D20:D21)</f>
        <v>259</v>
      </c>
      <c r="E18" s="20">
        <f>SUM(E20:E21)</f>
        <v>290</v>
      </c>
      <c r="F18" s="50"/>
      <c r="G18" s="50"/>
      <c r="H18" s="52"/>
      <c r="I18" s="50"/>
      <c r="K18" s="47"/>
    </row>
    <row r="19" spans="1:11" x14ac:dyDescent="0.25">
      <c r="A19" s="7"/>
      <c r="B19" s="6" t="s">
        <v>14</v>
      </c>
      <c r="C19" s="29"/>
      <c r="D19" s="29"/>
      <c r="E19" s="8"/>
      <c r="F19" s="50"/>
      <c r="G19" s="50"/>
      <c r="H19" s="50"/>
      <c r="I19" s="50"/>
      <c r="K19" s="47"/>
    </row>
    <row r="20" spans="1:11" x14ac:dyDescent="0.25">
      <c r="A20" s="7"/>
      <c r="B20" s="6" t="s">
        <v>15</v>
      </c>
      <c r="C20" s="29">
        <v>120</v>
      </c>
      <c r="D20" s="29">
        <v>119</v>
      </c>
      <c r="E20" s="8">
        <v>140</v>
      </c>
      <c r="F20" s="50"/>
      <c r="G20" s="50"/>
      <c r="H20" s="50"/>
      <c r="I20" s="50"/>
      <c r="K20" s="47"/>
    </row>
    <row r="21" spans="1:11" x14ac:dyDescent="0.25">
      <c r="A21" s="7"/>
      <c r="B21" s="6" t="s">
        <v>16</v>
      </c>
      <c r="C21" s="29">
        <v>150</v>
      </c>
      <c r="D21" s="29">
        <v>140</v>
      </c>
      <c r="E21" s="8">
        <v>150</v>
      </c>
      <c r="F21" s="50"/>
      <c r="G21" s="50"/>
      <c r="H21" s="50"/>
      <c r="I21" s="50"/>
      <c r="K21" s="47"/>
    </row>
    <row r="22" spans="1:11" x14ac:dyDescent="0.25">
      <c r="A22" s="7">
        <v>503</v>
      </c>
      <c r="B22" s="6" t="s">
        <v>17</v>
      </c>
      <c r="C22" s="29">
        <v>100</v>
      </c>
      <c r="D22" s="29">
        <v>58</v>
      </c>
      <c r="E22" s="8">
        <v>70</v>
      </c>
      <c r="F22" s="50"/>
      <c r="G22" s="50"/>
      <c r="H22" s="50"/>
      <c r="I22" s="50"/>
      <c r="K22" s="47"/>
    </row>
    <row r="23" spans="1:11" x14ac:dyDescent="0.25">
      <c r="A23" s="2">
        <v>504</v>
      </c>
      <c r="B23" s="1" t="s">
        <v>18</v>
      </c>
      <c r="C23" s="29"/>
      <c r="D23" s="29"/>
      <c r="E23" s="8"/>
      <c r="F23" s="50"/>
      <c r="G23" s="50"/>
      <c r="H23" s="50"/>
      <c r="I23" s="50"/>
      <c r="K23" s="47"/>
    </row>
    <row r="24" spans="1:11" x14ac:dyDescent="0.25">
      <c r="A24" s="18">
        <v>511</v>
      </c>
      <c r="B24" s="19" t="s">
        <v>19</v>
      </c>
      <c r="C24" s="20">
        <v>50</v>
      </c>
      <c r="D24" s="20">
        <v>19</v>
      </c>
      <c r="E24" s="44">
        <v>100</v>
      </c>
      <c r="F24" s="50"/>
      <c r="G24" s="50"/>
      <c r="H24" s="50"/>
      <c r="I24" s="50"/>
      <c r="K24" s="47"/>
    </row>
    <row r="25" spans="1:11" x14ac:dyDescent="0.25">
      <c r="A25" s="2">
        <v>512</v>
      </c>
      <c r="B25" s="16" t="s">
        <v>20</v>
      </c>
      <c r="C25" s="29">
        <v>2</v>
      </c>
      <c r="D25" s="29"/>
      <c r="E25" s="8">
        <v>2</v>
      </c>
      <c r="F25" s="50"/>
      <c r="G25" s="50"/>
      <c r="H25" s="50"/>
      <c r="I25" s="50"/>
      <c r="K25" s="47"/>
    </row>
    <row r="26" spans="1:11" x14ac:dyDescent="0.25">
      <c r="A26" s="7">
        <v>513</v>
      </c>
      <c r="B26" s="6" t="s">
        <v>21</v>
      </c>
      <c r="C26" s="29">
        <v>1</v>
      </c>
      <c r="D26" s="29"/>
      <c r="E26" s="8">
        <v>1</v>
      </c>
      <c r="F26" s="50"/>
      <c r="G26" s="50"/>
      <c r="H26" s="50"/>
      <c r="I26" s="50"/>
      <c r="K26" s="47"/>
    </row>
    <row r="27" spans="1:11" x14ac:dyDescent="0.25">
      <c r="A27" s="32">
        <v>518</v>
      </c>
      <c r="B27" s="33" t="s">
        <v>22</v>
      </c>
      <c r="C27" s="31">
        <f>SUM(C28:C40)</f>
        <v>250</v>
      </c>
      <c r="D27" s="31">
        <f>SUM(D28:D40)</f>
        <v>182</v>
      </c>
      <c r="E27" s="31">
        <f>SUM(E28:E40)</f>
        <v>272</v>
      </c>
      <c r="F27" s="50"/>
      <c r="G27" s="50"/>
      <c r="H27" s="50"/>
      <c r="I27" s="50"/>
      <c r="K27" s="47"/>
    </row>
    <row r="28" spans="1:11" x14ac:dyDescent="0.25">
      <c r="A28" s="2"/>
      <c r="B28" s="1" t="s">
        <v>23</v>
      </c>
      <c r="C28" s="29">
        <v>3</v>
      </c>
      <c r="D28" s="29">
        <v>1</v>
      </c>
      <c r="E28" s="29">
        <v>3</v>
      </c>
      <c r="F28" s="50"/>
      <c r="G28" s="50"/>
      <c r="H28" s="50"/>
      <c r="I28" s="50"/>
      <c r="K28" s="47"/>
    </row>
    <row r="29" spans="1:11" x14ac:dyDescent="0.25">
      <c r="A29" s="2"/>
      <c r="B29" s="1" t="s">
        <v>24</v>
      </c>
      <c r="C29" s="29">
        <v>10</v>
      </c>
      <c r="D29" s="29">
        <v>3</v>
      </c>
      <c r="E29" s="29">
        <v>10</v>
      </c>
      <c r="F29" s="50"/>
      <c r="G29" s="50"/>
      <c r="H29" s="50"/>
      <c r="I29" s="50"/>
      <c r="K29" s="47"/>
    </row>
    <row r="30" spans="1:11" x14ac:dyDescent="0.25">
      <c r="A30" s="2"/>
      <c r="B30" s="1" t="s">
        <v>25</v>
      </c>
      <c r="C30" s="29"/>
      <c r="D30" s="29"/>
      <c r="E30" s="29"/>
      <c r="F30" s="50"/>
      <c r="G30" s="50"/>
      <c r="H30" s="50"/>
      <c r="I30" s="50"/>
    </row>
    <row r="31" spans="1:11" x14ac:dyDescent="0.25">
      <c r="A31" s="2"/>
      <c r="B31" s="1" t="s">
        <v>26</v>
      </c>
      <c r="C31" s="29"/>
      <c r="D31" s="29"/>
      <c r="E31" s="29"/>
      <c r="F31" s="50"/>
      <c r="G31" s="50"/>
      <c r="H31" s="50"/>
      <c r="I31" s="50"/>
    </row>
    <row r="32" spans="1:11" x14ac:dyDescent="0.25">
      <c r="A32" s="2"/>
      <c r="B32" s="1" t="s">
        <v>27</v>
      </c>
      <c r="C32" s="29">
        <v>10</v>
      </c>
      <c r="D32" s="29">
        <v>3</v>
      </c>
      <c r="E32" s="29">
        <v>10</v>
      </c>
      <c r="F32" s="50"/>
      <c r="G32" s="50"/>
      <c r="H32" s="50"/>
      <c r="I32" s="50"/>
    </row>
    <row r="33" spans="1:9" x14ac:dyDescent="0.25">
      <c r="A33" s="2"/>
      <c r="B33" s="1" t="s">
        <v>28</v>
      </c>
      <c r="C33" s="29">
        <v>30</v>
      </c>
      <c r="D33" s="29">
        <v>21</v>
      </c>
      <c r="E33" s="29">
        <v>30</v>
      </c>
      <c r="F33" s="50"/>
      <c r="G33" s="50"/>
      <c r="H33" s="50"/>
      <c r="I33" s="50"/>
    </row>
    <row r="34" spans="1:9" x14ac:dyDescent="0.25">
      <c r="A34" s="2"/>
      <c r="B34" s="1" t="s">
        <v>29</v>
      </c>
      <c r="C34" s="29">
        <v>60</v>
      </c>
      <c r="D34" s="29">
        <v>54</v>
      </c>
      <c r="E34" s="29">
        <v>72</v>
      </c>
      <c r="F34" s="50"/>
      <c r="G34" s="50"/>
      <c r="H34" s="50"/>
      <c r="I34" s="50"/>
    </row>
    <row r="35" spans="1:9" x14ac:dyDescent="0.25">
      <c r="A35" s="2"/>
      <c r="B35" s="9" t="s">
        <v>30</v>
      </c>
      <c r="C35" s="29">
        <v>40</v>
      </c>
      <c r="D35" s="29">
        <v>33</v>
      </c>
      <c r="E35" s="29">
        <v>40</v>
      </c>
      <c r="F35" s="50"/>
      <c r="G35" s="50"/>
      <c r="H35" s="50"/>
      <c r="I35" s="50"/>
    </row>
    <row r="36" spans="1:9" x14ac:dyDescent="0.25">
      <c r="A36" s="2"/>
      <c r="B36" s="9" t="s">
        <v>31</v>
      </c>
      <c r="C36" s="29">
        <v>25</v>
      </c>
      <c r="D36" s="29">
        <v>9</v>
      </c>
      <c r="E36" s="29">
        <v>25</v>
      </c>
      <c r="F36" s="50"/>
      <c r="G36" s="50"/>
      <c r="H36" s="50"/>
      <c r="I36" s="50"/>
    </row>
    <row r="37" spans="1:9" x14ac:dyDescent="0.25">
      <c r="A37" s="2"/>
      <c r="B37" s="1" t="s">
        <v>32</v>
      </c>
      <c r="C37" s="29"/>
      <c r="D37" s="29"/>
      <c r="E37" s="29"/>
      <c r="F37" s="50"/>
      <c r="G37" s="50"/>
      <c r="H37" s="50"/>
      <c r="I37" s="50"/>
    </row>
    <row r="38" spans="1:9" x14ac:dyDescent="0.25">
      <c r="A38" s="2"/>
      <c r="B38" s="1" t="s">
        <v>33</v>
      </c>
      <c r="C38" s="29"/>
      <c r="D38" s="29"/>
      <c r="E38" s="29"/>
      <c r="F38" s="50"/>
      <c r="G38" s="50"/>
      <c r="H38" s="50"/>
      <c r="I38" s="50"/>
    </row>
    <row r="39" spans="1:9" x14ac:dyDescent="0.25">
      <c r="A39" s="2"/>
      <c r="B39" s="1" t="s">
        <v>34</v>
      </c>
      <c r="C39" s="29">
        <v>57</v>
      </c>
      <c r="D39" s="29">
        <v>52</v>
      </c>
      <c r="E39" s="29">
        <v>67</v>
      </c>
      <c r="F39" s="50"/>
      <c r="G39" s="50"/>
      <c r="H39" s="50"/>
      <c r="I39" s="50"/>
    </row>
    <row r="40" spans="1:9" x14ac:dyDescent="0.25">
      <c r="A40" s="2"/>
      <c r="B40" s="9" t="s">
        <v>35</v>
      </c>
      <c r="C40" s="29">
        <v>15</v>
      </c>
      <c r="D40" s="29">
        <v>6</v>
      </c>
      <c r="E40" s="29">
        <v>15</v>
      </c>
      <c r="F40" s="50"/>
      <c r="G40" s="50"/>
      <c r="H40" s="50"/>
      <c r="I40" s="50"/>
    </row>
    <row r="41" spans="1:9" x14ac:dyDescent="0.25">
      <c r="A41" s="7">
        <v>521</v>
      </c>
      <c r="B41" s="6" t="s">
        <v>36</v>
      </c>
      <c r="C41" s="29"/>
      <c r="D41" s="29"/>
      <c r="E41" s="29"/>
      <c r="F41" s="50"/>
      <c r="G41" s="50"/>
      <c r="H41" s="50"/>
      <c r="I41" s="50"/>
    </row>
    <row r="42" spans="1:9" x14ac:dyDescent="0.25">
      <c r="A42" s="2">
        <v>524</v>
      </c>
      <c r="B42" s="1" t="s">
        <v>37</v>
      </c>
      <c r="C42" s="29"/>
      <c r="D42" s="29"/>
      <c r="E42" s="1"/>
      <c r="F42" s="50"/>
      <c r="G42" s="50"/>
      <c r="H42" s="50"/>
      <c r="I42" s="50"/>
    </row>
    <row r="43" spans="1:9" x14ac:dyDescent="0.25">
      <c r="A43" s="2">
        <v>525</v>
      </c>
      <c r="B43" s="1" t="s">
        <v>38</v>
      </c>
      <c r="C43" s="29">
        <v>22</v>
      </c>
      <c r="D43" s="29">
        <v>15</v>
      </c>
      <c r="E43" s="1">
        <v>25</v>
      </c>
      <c r="F43" s="50"/>
      <c r="G43" s="50"/>
      <c r="H43" s="50"/>
      <c r="I43" s="50"/>
    </row>
    <row r="44" spans="1:9" x14ac:dyDescent="0.25">
      <c r="A44" s="2">
        <v>527</v>
      </c>
      <c r="B44" s="1" t="s">
        <v>39</v>
      </c>
      <c r="C44" s="29"/>
      <c r="D44" s="29"/>
      <c r="E44" s="1"/>
      <c r="F44" s="50"/>
      <c r="G44" s="50"/>
      <c r="H44" s="50"/>
      <c r="I44" s="50"/>
    </row>
    <row r="45" spans="1:9" x14ac:dyDescent="0.25">
      <c r="A45" s="2">
        <v>528</v>
      </c>
      <c r="B45" s="1" t="s">
        <v>40</v>
      </c>
      <c r="C45" s="29"/>
      <c r="D45" s="29"/>
      <c r="E45" s="1"/>
      <c r="F45" s="50"/>
      <c r="G45" s="50"/>
      <c r="H45" s="50"/>
      <c r="I45" s="50"/>
    </row>
    <row r="46" spans="1:9" x14ac:dyDescent="0.25">
      <c r="A46" s="2" t="s">
        <v>41</v>
      </c>
      <c r="B46" s="1" t="s">
        <v>42</v>
      </c>
      <c r="C46" s="29"/>
      <c r="D46" s="29"/>
      <c r="E46" s="1"/>
      <c r="F46" s="50"/>
      <c r="G46" s="50"/>
      <c r="H46" s="50"/>
      <c r="I46" s="50"/>
    </row>
    <row r="47" spans="1:9" x14ac:dyDescent="0.25">
      <c r="A47" s="2" t="s">
        <v>43</v>
      </c>
      <c r="B47" s="1" t="s">
        <v>44</v>
      </c>
      <c r="C47" s="29">
        <v>22</v>
      </c>
      <c r="D47" s="29">
        <v>22</v>
      </c>
      <c r="E47" s="1">
        <v>22</v>
      </c>
      <c r="F47" s="50"/>
      <c r="G47" s="50"/>
      <c r="H47" s="50"/>
      <c r="I47" s="50"/>
    </row>
    <row r="48" spans="1:9" x14ac:dyDescent="0.25">
      <c r="A48" s="2">
        <v>551</v>
      </c>
      <c r="B48" s="1" t="s">
        <v>45</v>
      </c>
      <c r="C48" s="29">
        <v>34</v>
      </c>
      <c r="D48" s="29">
        <v>22</v>
      </c>
      <c r="E48" s="1">
        <v>34</v>
      </c>
      <c r="F48" s="50"/>
      <c r="G48" s="50"/>
      <c r="H48" s="50"/>
    </row>
    <row r="49" spans="1:8" x14ac:dyDescent="0.25">
      <c r="A49" s="2">
        <v>558</v>
      </c>
      <c r="B49" s="1" t="s">
        <v>46</v>
      </c>
      <c r="C49" s="29">
        <v>60</v>
      </c>
      <c r="D49" s="29">
        <v>33</v>
      </c>
      <c r="E49" s="1">
        <v>120</v>
      </c>
      <c r="F49" s="50"/>
      <c r="G49" s="50"/>
      <c r="H49" s="50"/>
    </row>
    <row r="50" spans="1:8" x14ac:dyDescent="0.25">
      <c r="A50" s="2">
        <v>591</v>
      </c>
      <c r="B50" s="1" t="s">
        <v>47</v>
      </c>
      <c r="C50" s="29"/>
      <c r="D50" s="29"/>
      <c r="E50" s="1"/>
      <c r="F50" s="50"/>
      <c r="G50" s="50"/>
      <c r="H50" s="50"/>
    </row>
    <row r="51" spans="1:8" x14ac:dyDescent="0.25">
      <c r="A51" s="2"/>
      <c r="B51" s="1"/>
      <c r="C51" s="38">
        <f>C7+C18+C22+C24+C25+C26+C27+C43+C47+C48+C49</f>
        <v>1745</v>
      </c>
      <c r="D51" s="29">
        <f>D7+D18+D22+D24+D25+D26+D27+D43+D47+D48+D49</f>
        <v>1327</v>
      </c>
      <c r="E51" s="1">
        <f>E7+E18+E22+E24+E25+E26+E27+E43+E47+E48+E49</f>
        <v>1890</v>
      </c>
      <c r="F51" s="50"/>
      <c r="G51" s="50"/>
      <c r="H51" s="50"/>
    </row>
    <row r="52" spans="1:8" x14ac:dyDescent="0.25">
      <c r="A52" s="40" t="s">
        <v>48</v>
      </c>
      <c r="B52" s="40"/>
      <c r="C52" s="26"/>
      <c r="D52" s="24"/>
      <c r="E52" s="24"/>
      <c r="F52" s="50"/>
      <c r="G52" s="50"/>
      <c r="H52" s="50"/>
    </row>
    <row r="53" spans="1:8" x14ac:dyDescent="0.25">
      <c r="A53" s="60" t="s">
        <v>84</v>
      </c>
      <c r="B53" s="60"/>
      <c r="C53" s="24">
        <v>60</v>
      </c>
      <c r="D53" s="24">
        <v>60</v>
      </c>
      <c r="E53" s="54">
        <v>342</v>
      </c>
      <c r="F53" s="50"/>
      <c r="G53" s="50"/>
      <c r="H53" s="50"/>
    </row>
    <row r="54" spans="1:8" x14ac:dyDescent="0.25">
      <c r="A54" s="41" t="s">
        <v>49</v>
      </c>
      <c r="B54" s="41"/>
      <c r="C54" s="24">
        <v>6600</v>
      </c>
      <c r="D54" s="24">
        <v>6371</v>
      </c>
      <c r="E54" s="24">
        <v>6450</v>
      </c>
      <c r="F54" s="50"/>
      <c r="G54" s="50"/>
      <c r="H54" s="50"/>
    </row>
    <row r="55" spans="1:8" x14ac:dyDescent="0.25">
      <c r="A55" s="42"/>
      <c r="B55" s="42"/>
      <c r="C55" s="24"/>
      <c r="D55" s="24"/>
      <c r="E55" s="24"/>
      <c r="F55" s="50"/>
      <c r="G55" s="50"/>
      <c r="H55" s="50"/>
    </row>
    <row r="56" spans="1:8" x14ac:dyDescent="0.25">
      <c r="A56" s="22"/>
      <c r="B56" s="22"/>
      <c r="C56" s="29"/>
      <c r="D56" s="29"/>
      <c r="E56" s="29"/>
      <c r="F56" s="50"/>
      <c r="G56" s="50"/>
      <c r="H56" s="50"/>
    </row>
    <row r="57" spans="1:8" x14ac:dyDescent="0.25">
      <c r="A57" s="58" t="s">
        <v>50</v>
      </c>
      <c r="B57" s="58"/>
      <c r="C57" s="34">
        <f>SUM(C51:C54)</f>
        <v>8405</v>
      </c>
      <c r="D57" s="34">
        <f>SUM(D51:D54)</f>
        <v>7758</v>
      </c>
      <c r="E57" s="34">
        <f>SUM(E51:E54)</f>
        <v>8682</v>
      </c>
      <c r="F57" s="50"/>
      <c r="G57" s="50"/>
      <c r="H57" s="50"/>
    </row>
    <row r="58" spans="1:8" x14ac:dyDescent="0.25">
      <c r="A58" s="2"/>
      <c r="B58" s="5"/>
      <c r="C58" s="29"/>
      <c r="D58" s="29"/>
      <c r="E58" s="29"/>
      <c r="F58" s="50"/>
      <c r="G58" s="50"/>
      <c r="H58" s="50"/>
    </row>
    <row r="59" spans="1:8" x14ac:dyDescent="0.25">
      <c r="A59" s="2">
        <v>601</v>
      </c>
      <c r="B59" s="1" t="s">
        <v>51</v>
      </c>
      <c r="C59" s="29"/>
      <c r="D59" s="29"/>
      <c r="E59" s="29"/>
      <c r="F59" s="50"/>
      <c r="G59" s="50"/>
      <c r="H59" s="50"/>
    </row>
    <row r="60" spans="1:8" x14ac:dyDescent="0.25">
      <c r="A60" s="32">
        <v>602</v>
      </c>
      <c r="B60" s="33" t="s">
        <v>52</v>
      </c>
      <c r="C60" s="35">
        <f t="shared" ref="C60:E60" si="0">SUM(C61:C63)</f>
        <v>921</v>
      </c>
      <c r="D60" s="35">
        <f t="shared" si="0"/>
        <v>720</v>
      </c>
      <c r="E60" s="45">
        <f t="shared" si="0"/>
        <v>990</v>
      </c>
      <c r="F60" s="50"/>
      <c r="G60" s="50"/>
      <c r="H60" s="50"/>
    </row>
    <row r="61" spans="1:8" x14ac:dyDescent="0.25">
      <c r="A61" s="7"/>
      <c r="B61" s="6" t="s">
        <v>53</v>
      </c>
      <c r="C61" s="29">
        <v>200</v>
      </c>
      <c r="D61" s="29">
        <v>178</v>
      </c>
      <c r="E61" s="29">
        <v>250</v>
      </c>
      <c r="F61" s="50"/>
      <c r="G61" s="50"/>
      <c r="H61" s="50"/>
    </row>
    <row r="62" spans="1:8" x14ac:dyDescent="0.25">
      <c r="A62" s="7"/>
      <c r="B62" s="6" t="s">
        <v>54</v>
      </c>
      <c r="C62" s="29">
        <v>680</v>
      </c>
      <c r="D62" s="29">
        <v>520</v>
      </c>
      <c r="E62" s="29">
        <v>700</v>
      </c>
      <c r="F62" s="50"/>
      <c r="G62" s="50"/>
      <c r="H62" s="50"/>
    </row>
    <row r="63" spans="1:8" x14ac:dyDescent="0.25">
      <c r="A63" s="7"/>
      <c r="B63" s="6" t="s">
        <v>55</v>
      </c>
      <c r="C63" s="29">
        <v>41</v>
      </c>
      <c r="D63" s="29">
        <v>22</v>
      </c>
      <c r="E63" s="29">
        <v>40</v>
      </c>
      <c r="F63" s="50"/>
      <c r="G63" s="50"/>
      <c r="H63" s="50"/>
    </row>
    <row r="64" spans="1:8" x14ac:dyDescent="0.25">
      <c r="A64" s="7">
        <v>603</v>
      </c>
      <c r="B64" s="6" t="s">
        <v>56</v>
      </c>
      <c r="C64" s="29"/>
      <c r="D64" s="29"/>
      <c r="E64" s="29"/>
    </row>
    <row r="65" spans="1:9" x14ac:dyDescent="0.25">
      <c r="A65" s="7">
        <v>604</v>
      </c>
      <c r="B65" s="6" t="s">
        <v>57</v>
      </c>
      <c r="C65" s="29"/>
      <c r="D65" s="29"/>
      <c r="E65" s="29"/>
    </row>
    <row r="66" spans="1:9" x14ac:dyDescent="0.25">
      <c r="A66" s="2">
        <v>648</v>
      </c>
      <c r="B66" s="1" t="s">
        <v>58</v>
      </c>
      <c r="C66" s="29">
        <v>40</v>
      </c>
      <c r="D66" s="29"/>
      <c r="E66" s="1">
        <v>40</v>
      </c>
      <c r="F66" s="50"/>
      <c r="G66" s="50"/>
      <c r="H66" s="50"/>
      <c r="I66" s="50"/>
    </row>
    <row r="67" spans="1:9" x14ac:dyDescent="0.25">
      <c r="A67" s="2">
        <v>649</v>
      </c>
      <c r="B67" s="1" t="s">
        <v>59</v>
      </c>
      <c r="C67" s="29">
        <v>34</v>
      </c>
      <c r="D67" s="29"/>
      <c r="E67" s="29">
        <v>34</v>
      </c>
      <c r="F67" s="50"/>
      <c r="G67" s="50"/>
      <c r="H67" s="50"/>
      <c r="I67" s="50"/>
    </row>
    <row r="68" spans="1:9" x14ac:dyDescent="0.25">
      <c r="A68" s="2">
        <v>646</v>
      </c>
      <c r="B68" s="1" t="s">
        <v>60</v>
      </c>
      <c r="C68" s="29"/>
      <c r="D68" s="29"/>
      <c r="E68" s="29"/>
      <c r="F68" s="50"/>
      <c r="G68" s="50"/>
      <c r="H68" s="50"/>
      <c r="I68" s="50"/>
    </row>
    <row r="69" spans="1:9" x14ac:dyDescent="0.25">
      <c r="A69" s="2">
        <v>662</v>
      </c>
      <c r="B69" s="1" t="s">
        <v>61</v>
      </c>
      <c r="C69" s="29"/>
      <c r="D69" s="29"/>
      <c r="E69" s="29"/>
      <c r="F69" s="50"/>
      <c r="G69" s="50"/>
      <c r="H69" s="50"/>
      <c r="I69" s="50"/>
    </row>
    <row r="70" spans="1:9" x14ac:dyDescent="0.25">
      <c r="A70" s="59" t="s">
        <v>62</v>
      </c>
      <c r="B70" s="59"/>
      <c r="C70" s="36">
        <f t="shared" ref="C70:E70" si="1">+C59+C60+C64+C65+C66+C67+C68+C69</f>
        <v>995</v>
      </c>
      <c r="D70" s="36">
        <f t="shared" si="1"/>
        <v>720</v>
      </c>
      <c r="E70" s="46">
        <f t="shared" si="1"/>
        <v>1064</v>
      </c>
      <c r="F70" s="50"/>
      <c r="G70" s="50"/>
      <c r="H70" s="50"/>
      <c r="I70" s="50"/>
    </row>
    <row r="71" spans="1:9" x14ac:dyDescent="0.25">
      <c r="A71" s="2"/>
      <c r="B71" s="5"/>
      <c r="C71" s="29"/>
      <c r="D71" s="29"/>
      <c r="E71" s="29"/>
    </row>
    <row r="72" spans="1:9" x14ac:dyDescent="0.25">
      <c r="A72" s="3">
        <v>672</v>
      </c>
      <c r="B72" s="4" t="s">
        <v>63</v>
      </c>
      <c r="C72" s="37">
        <f>+C73</f>
        <v>750</v>
      </c>
      <c r="D72" s="37">
        <f>+D73</f>
        <v>750</v>
      </c>
      <c r="E72" s="37">
        <f>+E73</f>
        <v>826</v>
      </c>
      <c r="F72" s="53"/>
    </row>
    <row r="73" spans="1:9" x14ac:dyDescent="0.25">
      <c r="A73" s="3"/>
      <c r="B73" s="4" t="s">
        <v>64</v>
      </c>
      <c r="C73" s="37">
        <f>SUM(C74:C78)</f>
        <v>750</v>
      </c>
      <c r="D73" s="37">
        <f>SUM(D74:D78)</f>
        <v>750</v>
      </c>
      <c r="E73" s="37">
        <f>SUM(E74:E78)</f>
        <v>826</v>
      </c>
    </row>
    <row r="74" spans="1:9" x14ac:dyDescent="0.25">
      <c r="A74" s="1"/>
      <c r="B74" s="1" t="s">
        <v>65</v>
      </c>
      <c r="C74" s="38">
        <v>750</v>
      </c>
      <c r="D74" s="38">
        <v>750</v>
      </c>
      <c r="E74" s="29">
        <v>826</v>
      </c>
    </row>
    <row r="75" spans="1:9" x14ac:dyDescent="0.25">
      <c r="A75" s="1"/>
      <c r="B75" s="1" t="s">
        <v>66</v>
      </c>
      <c r="C75" s="29"/>
      <c r="D75" s="29"/>
      <c r="E75" s="29"/>
    </row>
    <row r="76" spans="1:9" x14ac:dyDescent="0.25">
      <c r="A76" s="1"/>
      <c r="B76" s="1" t="s">
        <v>67</v>
      </c>
      <c r="C76" s="29"/>
      <c r="D76" s="29"/>
      <c r="E76" s="29"/>
    </row>
    <row r="77" spans="1:9" x14ac:dyDescent="0.25">
      <c r="A77" s="1"/>
      <c r="B77" s="6" t="s">
        <v>68</v>
      </c>
      <c r="C77" s="29"/>
      <c r="D77" s="29"/>
      <c r="E77" s="29"/>
    </row>
    <row r="78" spans="1:9" x14ac:dyDescent="0.25">
      <c r="A78" s="1"/>
      <c r="B78" s="6" t="s">
        <v>69</v>
      </c>
      <c r="C78" s="29"/>
      <c r="D78" s="29"/>
      <c r="E78" s="29"/>
    </row>
    <row r="79" spans="1:9" x14ac:dyDescent="0.25">
      <c r="A79" s="1"/>
      <c r="B79" s="6"/>
      <c r="C79" s="29"/>
      <c r="D79" s="29"/>
      <c r="E79" s="29"/>
    </row>
    <row r="80" spans="1:9" x14ac:dyDescent="0.25">
      <c r="A80" s="43" t="s">
        <v>70</v>
      </c>
      <c r="B80" s="43"/>
      <c r="C80" s="29"/>
      <c r="D80" s="1"/>
      <c r="E80" s="29"/>
    </row>
    <row r="81" spans="1:5" x14ac:dyDescent="0.25">
      <c r="A81" s="24"/>
      <c r="B81" s="23" t="s">
        <v>71</v>
      </c>
      <c r="C81" s="24">
        <v>6600</v>
      </c>
      <c r="D81" s="24">
        <v>6371</v>
      </c>
      <c r="E81" s="24">
        <v>6450</v>
      </c>
    </row>
    <row r="82" spans="1:5" x14ac:dyDescent="0.25">
      <c r="A82" s="24"/>
      <c r="B82" s="23" t="s">
        <v>84</v>
      </c>
      <c r="C82" s="24">
        <v>60</v>
      </c>
      <c r="D82" s="24">
        <v>60</v>
      </c>
      <c r="E82" s="54">
        <v>342</v>
      </c>
    </row>
    <row r="83" spans="1:5" x14ac:dyDescent="0.25">
      <c r="A83" s="24"/>
      <c r="B83" s="23" t="s">
        <v>72</v>
      </c>
      <c r="C83" s="24"/>
      <c r="D83" s="24"/>
      <c r="E83" s="24"/>
    </row>
    <row r="84" spans="1:5" x14ac:dyDescent="0.25">
      <c r="A84" s="1"/>
      <c r="B84" s="6"/>
      <c r="C84" s="29"/>
      <c r="D84" s="29"/>
      <c r="E84" s="29"/>
    </row>
    <row r="85" spans="1:5" x14ac:dyDescent="0.25">
      <c r="A85" s="20"/>
      <c r="B85" s="21" t="s">
        <v>73</v>
      </c>
      <c r="C85" s="34">
        <f>+C81+C72+C70+C82</f>
        <v>8405</v>
      </c>
      <c r="D85" s="34">
        <f>+D81+D72+D70+D82</f>
        <v>7901</v>
      </c>
      <c r="E85" s="34">
        <f>+E81+E72+E70+E82</f>
        <v>8682</v>
      </c>
    </row>
    <row r="86" spans="1:5" x14ac:dyDescent="0.25">
      <c r="A86" s="1"/>
      <c r="B86" s="5"/>
      <c r="C86" s="29"/>
      <c r="D86" s="29"/>
      <c r="E86" s="29"/>
    </row>
    <row r="87" spans="1:5" x14ac:dyDescent="0.25">
      <c r="A87" s="1"/>
      <c r="B87" s="5" t="s">
        <v>74</v>
      </c>
      <c r="C87" s="36">
        <f t="shared" ref="C87:E87" si="2">+C85-C57</f>
        <v>0</v>
      </c>
      <c r="D87" s="36">
        <f t="shared" si="2"/>
        <v>143</v>
      </c>
      <c r="E87" s="46">
        <f t="shared" si="2"/>
        <v>0</v>
      </c>
    </row>
    <row r="88" spans="1:5" x14ac:dyDescent="0.25">
      <c r="A88" s="6"/>
      <c r="B88" s="6"/>
      <c r="C88" s="29"/>
      <c r="D88" s="29"/>
      <c r="E88" s="29"/>
    </row>
    <row r="89" spans="1:5" x14ac:dyDescent="0.25">
      <c r="A89" s="27" t="s">
        <v>75</v>
      </c>
      <c r="B89" s="6" t="s">
        <v>76</v>
      </c>
      <c r="C89" s="29">
        <v>0</v>
      </c>
      <c r="D89" s="29">
        <v>0</v>
      </c>
      <c r="E89" s="29">
        <v>0</v>
      </c>
    </row>
    <row r="90" spans="1:5" x14ac:dyDescent="0.25">
      <c r="A90" s="27" t="s">
        <v>77</v>
      </c>
      <c r="B90" s="6" t="s">
        <v>78</v>
      </c>
      <c r="C90" s="29">
        <v>0</v>
      </c>
      <c r="D90" s="29">
        <v>0</v>
      </c>
      <c r="E90" s="29">
        <v>0</v>
      </c>
    </row>
    <row r="91" spans="1:5" x14ac:dyDescent="0.25">
      <c r="A91" s="6"/>
      <c r="B91" s="6"/>
      <c r="C91" s="25"/>
      <c r="D91" s="29"/>
      <c r="E91" s="29"/>
    </row>
    <row r="92" spans="1:5" x14ac:dyDescent="0.25">
      <c r="A92" s="6"/>
      <c r="B92" s="6"/>
      <c r="C92" s="7"/>
      <c r="D92" s="29"/>
      <c r="E92" s="29"/>
    </row>
    <row r="93" spans="1:5" x14ac:dyDescent="0.25">
      <c r="A93" s="29" t="s">
        <v>79</v>
      </c>
      <c r="B93" s="56">
        <v>45931</v>
      </c>
      <c r="C93" s="56"/>
      <c r="D93" s="56"/>
      <c r="E93" s="56"/>
    </row>
    <row r="94" spans="1:5" x14ac:dyDescent="0.25">
      <c r="A94" s="29" t="s">
        <v>80</v>
      </c>
      <c r="B94" s="29"/>
      <c r="C94" s="57" t="s">
        <v>81</v>
      </c>
      <c r="D94" s="57"/>
      <c r="E94" s="57"/>
    </row>
    <row r="95" spans="1:5" x14ac:dyDescent="0.25">
      <c r="A95" s="29"/>
      <c r="B95" s="29"/>
      <c r="C95" s="29"/>
      <c r="D95" s="29"/>
      <c r="E95" s="29"/>
    </row>
    <row r="96" spans="1:5" x14ac:dyDescent="0.25">
      <c r="A96" s="29"/>
      <c r="B96" s="29"/>
      <c r="C96" s="29"/>
      <c r="D96" s="29"/>
      <c r="E96" s="29"/>
    </row>
    <row r="97" spans="1:5" x14ac:dyDescent="0.25">
      <c r="A97" s="29" t="s">
        <v>82</v>
      </c>
      <c r="B97" s="29"/>
      <c r="C97" s="57" t="s">
        <v>83</v>
      </c>
      <c r="D97" s="57"/>
      <c r="E97" s="57"/>
    </row>
    <row r="145" spans="11:11" x14ac:dyDescent="0.25">
      <c r="K145" s="47"/>
    </row>
    <row r="146" spans="11:11" x14ac:dyDescent="0.25">
      <c r="K146" s="47"/>
    </row>
    <row r="147" spans="11:11" x14ac:dyDescent="0.25">
      <c r="K147" s="47"/>
    </row>
    <row r="148" spans="11:11" x14ac:dyDescent="0.25">
      <c r="K148" s="47"/>
    </row>
    <row r="149" spans="11:11" x14ac:dyDescent="0.25">
      <c r="K149" s="47"/>
    </row>
    <row r="150" spans="11:11" x14ac:dyDescent="0.25">
      <c r="K150" s="47"/>
    </row>
    <row r="151" spans="11:11" x14ac:dyDescent="0.25">
      <c r="K151" s="47"/>
    </row>
    <row r="152" spans="11:11" x14ac:dyDescent="0.25">
      <c r="K152" s="47"/>
    </row>
    <row r="153" spans="11:11" x14ac:dyDescent="0.25">
      <c r="K153" s="47"/>
    </row>
    <row r="154" spans="11:11" x14ac:dyDescent="0.25">
      <c r="K154" s="47"/>
    </row>
    <row r="155" spans="11:11" x14ac:dyDescent="0.25">
      <c r="K155" s="47"/>
    </row>
    <row r="156" spans="11:11" x14ac:dyDescent="0.25">
      <c r="K156" s="47"/>
    </row>
    <row r="157" spans="11:11" x14ac:dyDescent="0.25">
      <c r="K157" s="47"/>
    </row>
    <row r="158" spans="11:11" x14ac:dyDescent="0.25">
      <c r="K158" s="47"/>
    </row>
    <row r="159" spans="11:11" x14ac:dyDescent="0.25">
      <c r="K159" s="47"/>
    </row>
    <row r="160" spans="11:11" x14ac:dyDescent="0.25">
      <c r="K160" s="47"/>
    </row>
    <row r="161" spans="11:11" x14ac:dyDescent="0.25">
      <c r="K161" s="47"/>
    </row>
    <row r="162" spans="11:11" x14ac:dyDescent="0.25">
      <c r="K162" s="47"/>
    </row>
    <row r="163" spans="11:11" x14ac:dyDescent="0.25">
      <c r="K163" s="47"/>
    </row>
    <row r="164" spans="11:11" x14ac:dyDescent="0.25">
      <c r="K164" s="47"/>
    </row>
    <row r="165" spans="11:11" x14ac:dyDescent="0.25">
      <c r="K165" s="47"/>
    </row>
    <row r="166" spans="11:11" x14ac:dyDescent="0.25">
      <c r="K166" s="47"/>
    </row>
    <row r="167" spans="11:11" x14ac:dyDescent="0.25">
      <c r="K167" s="47"/>
    </row>
    <row r="168" spans="11:11" x14ac:dyDescent="0.25">
      <c r="K168" s="47"/>
    </row>
    <row r="169" spans="11:11" x14ac:dyDescent="0.25">
      <c r="K169" s="47"/>
    </row>
    <row r="170" spans="11:11" x14ac:dyDescent="0.25">
      <c r="K170" s="47"/>
    </row>
    <row r="171" spans="11:11" x14ac:dyDescent="0.25">
      <c r="K171" s="47"/>
    </row>
    <row r="172" spans="11:11" x14ac:dyDescent="0.25">
      <c r="K172" s="47"/>
    </row>
    <row r="173" spans="11:11" x14ac:dyDescent="0.25">
      <c r="K173" s="47"/>
    </row>
    <row r="174" spans="11:11" x14ac:dyDescent="0.25">
      <c r="K174" s="47"/>
    </row>
    <row r="175" spans="11:11" x14ac:dyDescent="0.25">
      <c r="K175" s="47"/>
    </row>
    <row r="176" spans="11:11" x14ac:dyDescent="0.25">
      <c r="K176" s="47"/>
    </row>
    <row r="177" spans="11:11" x14ac:dyDescent="0.25">
      <c r="K177" s="47"/>
    </row>
    <row r="178" spans="11:11" x14ac:dyDescent="0.25">
      <c r="K178" s="47"/>
    </row>
    <row r="179" spans="11:11" x14ac:dyDescent="0.25">
      <c r="K179" s="47"/>
    </row>
    <row r="180" spans="11:11" x14ac:dyDescent="0.25">
      <c r="K180" s="47"/>
    </row>
    <row r="181" spans="11:11" x14ac:dyDescent="0.25">
      <c r="K181" s="47"/>
    </row>
    <row r="182" spans="11:11" x14ac:dyDescent="0.25">
      <c r="K182" s="47"/>
    </row>
    <row r="183" spans="11:11" x14ac:dyDescent="0.25">
      <c r="K183" s="47"/>
    </row>
    <row r="184" spans="11:11" x14ac:dyDescent="0.25">
      <c r="K184" s="47"/>
    </row>
    <row r="185" spans="11:11" x14ac:dyDescent="0.25">
      <c r="K185" s="47"/>
    </row>
    <row r="186" spans="11:11" x14ac:dyDescent="0.25">
      <c r="K186" s="47"/>
    </row>
    <row r="187" spans="11:11" x14ac:dyDescent="0.25">
      <c r="K187" s="47"/>
    </row>
    <row r="188" spans="11:11" x14ac:dyDescent="0.25">
      <c r="K188" s="47"/>
    </row>
    <row r="189" spans="11:11" x14ac:dyDescent="0.25">
      <c r="K189" s="47"/>
    </row>
    <row r="190" spans="11:11" x14ac:dyDescent="0.25">
      <c r="K190" s="47"/>
    </row>
    <row r="191" spans="11:11" x14ac:dyDescent="0.25">
      <c r="K191" s="47"/>
    </row>
    <row r="192" spans="11:11" x14ac:dyDescent="0.25">
      <c r="K192" s="47"/>
    </row>
    <row r="193" spans="11:11" x14ac:dyDescent="0.25">
      <c r="K193" s="47"/>
    </row>
    <row r="194" spans="11:11" x14ac:dyDescent="0.25">
      <c r="K194" s="47"/>
    </row>
    <row r="195" spans="11:11" x14ac:dyDescent="0.25">
      <c r="K195" s="47"/>
    </row>
    <row r="196" spans="11:11" x14ac:dyDescent="0.25">
      <c r="K196" s="47"/>
    </row>
    <row r="197" spans="11:11" x14ac:dyDescent="0.25">
      <c r="K197" s="47"/>
    </row>
    <row r="198" spans="11:11" x14ac:dyDescent="0.25">
      <c r="K198" s="47"/>
    </row>
    <row r="199" spans="11:11" x14ac:dyDescent="0.25">
      <c r="K199" s="47"/>
    </row>
    <row r="200" spans="11:11" x14ac:dyDescent="0.25">
      <c r="K200" s="47"/>
    </row>
    <row r="201" spans="11:11" x14ac:dyDescent="0.25">
      <c r="K201" s="47"/>
    </row>
    <row r="202" spans="11:11" x14ac:dyDescent="0.25">
      <c r="K202" s="47"/>
    </row>
    <row r="203" spans="11:11" x14ac:dyDescent="0.25">
      <c r="K203" s="47"/>
    </row>
    <row r="204" spans="11:11" x14ac:dyDescent="0.25">
      <c r="K204" s="47"/>
    </row>
    <row r="205" spans="11:11" x14ac:dyDescent="0.25">
      <c r="K205" s="47"/>
    </row>
    <row r="206" spans="11:11" x14ac:dyDescent="0.25">
      <c r="K206" s="47"/>
    </row>
    <row r="207" spans="11:11" x14ac:dyDescent="0.25">
      <c r="K207" s="47"/>
    </row>
    <row r="208" spans="11:11" x14ac:dyDescent="0.25">
      <c r="K208" s="47"/>
    </row>
    <row r="209" spans="11:11" x14ac:dyDescent="0.25">
      <c r="K209" s="47"/>
    </row>
    <row r="210" spans="11:11" x14ac:dyDescent="0.25">
      <c r="K210" s="47"/>
    </row>
    <row r="211" spans="11:11" x14ac:dyDescent="0.25">
      <c r="K211" s="47"/>
    </row>
    <row r="212" spans="11:11" x14ac:dyDescent="0.25">
      <c r="K212" s="47"/>
    </row>
    <row r="213" spans="11:11" x14ac:dyDescent="0.25">
      <c r="K213" s="47"/>
    </row>
    <row r="214" spans="11:11" x14ac:dyDescent="0.25">
      <c r="K214" s="47"/>
    </row>
    <row r="215" spans="11:11" x14ac:dyDescent="0.25">
      <c r="K215" s="47"/>
    </row>
    <row r="216" spans="11:11" x14ac:dyDescent="0.25">
      <c r="K216" s="47"/>
    </row>
    <row r="217" spans="11:11" x14ac:dyDescent="0.25">
      <c r="K217" s="47"/>
    </row>
    <row r="218" spans="11:11" x14ac:dyDescent="0.25">
      <c r="K218" s="47"/>
    </row>
    <row r="219" spans="11:11" x14ac:dyDescent="0.25">
      <c r="K219" s="47"/>
    </row>
    <row r="220" spans="11:11" x14ac:dyDescent="0.25">
      <c r="K220" s="47"/>
    </row>
    <row r="221" spans="11:11" x14ac:dyDescent="0.25">
      <c r="K221" s="47"/>
    </row>
    <row r="222" spans="11:11" x14ac:dyDescent="0.25">
      <c r="K222" s="47"/>
    </row>
    <row r="223" spans="11:11" x14ac:dyDescent="0.25">
      <c r="K223" s="47"/>
    </row>
    <row r="224" spans="11:11" x14ac:dyDescent="0.25">
      <c r="K224" s="47"/>
    </row>
    <row r="225" spans="11:11" x14ac:dyDescent="0.25">
      <c r="K225" s="47"/>
    </row>
    <row r="226" spans="11:11" x14ac:dyDescent="0.25">
      <c r="K226" s="47"/>
    </row>
    <row r="227" spans="11:11" x14ac:dyDescent="0.25">
      <c r="K227" s="47"/>
    </row>
    <row r="228" spans="11:11" x14ac:dyDescent="0.25">
      <c r="K228" s="47"/>
    </row>
    <row r="229" spans="11:11" x14ac:dyDescent="0.25">
      <c r="K229" s="47"/>
    </row>
    <row r="230" spans="11:11" x14ac:dyDescent="0.25">
      <c r="K230" s="47"/>
    </row>
    <row r="231" spans="11:11" x14ac:dyDescent="0.25">
      <c r="K231" s="47"/>
    </row>
    <row r="232" spans="11:11" x14ac:dyDescent="0.25">
      <c r="K232" s="47"/>
    </row>
    <row r="233" spans="11:11" x14ac:dyDescent="0.25">
      <c r="K233" s="47"/>
    </row>
    <row r="234" spans="11:11" x14ac:dyDescent="0.25">
      <c r="K234" s="47"/>
    </row>
    <row r="235" spans="11:11" x14ac:dyDescent="0.25">
      <c r="K235" s="47"/>
    </row>
    <row r="236" spans="11:11" x14ac:dyDescent="0.25">
      <c r="K236" s="47"/>
    </row>
    <row r="237" spans="11:11" x14ac:dyDescent="0.25">
      <c r="K237" s="47"/>
    </row>
    <row r="238" spans="11:11" x14ac:dyDescent="0.25">
      <c r="K238" s="47"/>
    </row>
    <row r="239" spans="11:11" x14ac:dyDescent="0.25">
      <c r="K239" s="47"/>
    </row>
    <row r="240" spans="11:11" x14ac:dyDescent="0.25">
      <c r="K240" s="47"/>
    </row>
    <row r="241" spans="11:11" x14ac:dyDescent="0.25">
      <c r="K241" s="47"/>
    </row>
    <row r="242" spans="11:11" x14ac:dyDescent="0.25">
      <c r="K242" s="47"/>
    </row>
    <row r="243" spans="11:11" x14ac:dyDescent="0.25">
      <c r="K243" s="47"/>
    </row>
    <row r="244" spans="11:11" x14ac:dyDescent="0.25">
      <c r="K244" s="47"/>
    </row>
    <row r="245" spans="11:11" x14ac:dyDescent="0.25">
      <c r="K245" s="47"/>
    </row>
    <row r="246" spans="11:11" x14ac:dyDescent="0.25">
      <c r="K246" s="47"/>
    </row>
    <row r="247" spans="11:11" x14ac:dyDescent="0.25">
      <c r="K247" s="47"/>
    </row>
    <row r="248" spans="11:11" x14ac:dyDescent="0.25">
      <c r="K248" s="47"/>
    </row>
    <row r="249" spans="11:11" x14ac:dyDescent="0.25">
      <c r="K249" s="47"/>
    </row>
    <row r="250" spans="11:11" x14ac:dyDescent="0.25">
      <c r="K250" s="47"/>
    </row>
    <row r="251" spans="11:11" x14ac:dyDescent="0.25">
      <c r="K251" s="47"/>
    </row>
    <row r="252" spans="11:11" x14ac:dyDescent="0.25">
      <c r="K252" s="47"/>
    </row>
    <row r="253" spans="11:11" x14ac:dyDescent="0.25">
      <c r="K253" s="47"/>
    </row>
    <row r="254" spans="11:11" x14ac:dyDescent="0.25">
      <c r="K254" s="47"/>
    </row>
    <row r="255" spans="11:11" x14ac:dyDescent="0.25">
      <c r="K255" s="47"/>
    </row>
    <row r="256" spans="11:11" x14ac:dyDescent="0.25">
      <c r="K256" s="47"/>
    </row>
  </sheetData>
  <mergeCells count="9">
    <mergeCell ref="A1:E1"/>
    <mergeCell ref="B93:E93"/>
    <mergeCell ref="C94:E94"/>
    <mergeCell ref="C97:E97"/>
    <mergeCell ref="A57:B57"/>
    <mergeCell ref="A70:B70"/>
    <mergeCell ref="A53:B53"/>
    <mergeCell ref="B2:E2"/>
    <mergeCell ref="A3:E3"/>
  </mergeCells>
  <pageMargins left="0.25" right="0.25" top="0.75" bottom="0.75" header="0.3" footer="0.3"/>
  <pageSetup paperSize="9" scale="87" orientation="portrait" r:id="rId1"/>
  <rowBreaks count="1" manualBreakCount="1">
    <brk id="57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MajerovJ</dc:creator>
  <cp:keywords/>
  <dc:description/>
  <cp:lastModifiedBy>Ivana Eichlerová</cp:lastModifiedBy>
  <cp:revision/>
  <cp:lastPrinted>2024-10-29T11:10:54Z</cp:lastPrinted>
  <dcterms:created xsi:type="dcterms:W3CDTF">2017-04-04T11:26:37Z</dcterms:created>
  <dcterms:modified xsi:type="dcterms:W3CDTF">2025-10-20T07:26:24Z</dcterms:modified>
  <cp:category/>
  <cp:contentStatus/>
</cp:coreProperties>
</file>