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770" windowHeight="13710"/>
  </bookViews>
  <sheets>
    <sheet name="příloha č. 1" sheetId="1" r:id="rId1"/>
  </sheets>
  <calcPr calcId="114210"/>
</workbook>
</file>

<file path=xl/calcChain.xml><?xml version="1.0" encoding="utf-8"?>
<calcChain xmlns="http://schemas.openxmlformats.org/spreadsheetml/2006/main">
  <c r="E51" i="1"/>
  <c r="D73"/>
  <c r="D72"/>
  <c r="E70"/>
  <c r="D60"/>
  <c r="D70"/>
  <c r="E60"/>
  <c r="D27"/>
  <c r="E27"/>
  <c r="D18"/>
  <c r="E18"/>
  <c r="D7"/>
  <c r="D51"/>
  <c r="D57"/>
  <c r="E7"/>
  <c r="D85"/>
  <c r="D87"/>
  <c r="E57"/>
  <c r="E73"/>
  <c r="E72"/>
  <c r="E85"/>
  <c r="C73"/>
  <c r="C72"/>
  <c r="C60"/>
  <c r="C70"/>
  <c r="C27"/>
  <c r="C18"/>
  <c r="C7"/>
  <c r="E87"/>
  <c r="C51"/>
  <c r="C57"/>
  <c r="C85"/>
  <c r="C87"/>
</calcChain>
</file>

<file path=xl/sharedStrings.xml><?xml version="1.0" encoding="utf-8"?>
<sst xmlns="http://schemas.openxmlformats.org/spreadsheetml/2006/main" count="92" uniqueCount="91">
  <si>
    <t>organizace: MŠ Přepeře, Přepeře 229</t>
  </si>
  <si>
    <t>Účet</t>
  </si>
  <si>
    <t>spotřeba materiálu celkem</t>
  </si>
  <si>
    <t>všeobecný materiál</t>
  </si>
  <si>
    <t>potraviny</t>
  </si>
  <si>
    <t>ochranné pomůcky</t>
  </si>
  <si>
    <t>léky a zdravotnický materiál</t>
  </si>
  <si>
    <t>prádlo, oděvy a obuv</t>
  </si>
  <si>
    <t>knihy učební pomůcky a tisk</t>
  </si>
  <si>
    <t>kancelářské potřeby</t>
  </si>
  <si>
    <t>čistící prostředky</t>
  </si>
  <si>
    <t>pohonné hmoty a maziva</t>
  </si>
  <si>
    <t>spotřeba energie celkem</t>
  </si>
  <si>
    <t>- teplo</t>
  </si>
  <si>
    <t>- plyn</t>
  </si>
  <si>
    <t>- elektrická energie</t>
  </si>
  <si>
    <t>spotřeba vody</t>
  </si>
  <si>
    <t>prodané zboží</t>
  </si>
  <si>
    <t>opravy a udržování</t>
  </si>
  <si>
    <t>cestovné</t>
  </si>
  <si>
    <t>náklady na reprezentaci</t>
  </si>
  <si>
    <t>ostatní služby celkem</t>
  </si>
  <si>
    <t>- služby pošt</t>
  </si>
  <si>
    <t>- služby telekom. a radiokomunikací</t>
  </si>
  <si>
    <t>- ostraha</t>
  </si>
  <si>
    <t>- nájemné</t>
  </si>
  <si>
    <t>- konzultační, porad. a právní služby</t>
  </si>
  <si>
    <t>- služby školení a vzdělávání</t>
  </si>
  <si>
    <t>- služby zpracování dat</t>
  </si>
  <si>
    <t>- dopravné</t>
  </si>
  <si>
    <t>- praní prádla</t>
  </si>
  <si>
    <t>- platby daní a poplatků</t>
  </si>
  <si>
    <t>- věcná režie</t>
  </si>
  <si>
    <t>- nákup ostatních služeb</t>
  </si>
  <si>
    <t>- náklady na poplatky za bankovní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</si>
  <si>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</si>
  <si>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</si>
  <si>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</si>
  <si>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</si>
  <si>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</si>
  <si>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53X</t>
  </si>
  <si>
    <t>- daně a poplatky</t>
  </si>
  <si>
    <t>54X</t>
  </si>
  <si>
    <t>- ostatní náklady</t>
  </si>
  <si>
    <t>odpisy dlouhodobého majektu</t>
  </si>
  <si>
    <t>drobný dlouhodobý hmotný majetek</t>
  </si>
  <si>
    <t>daň z příjmů</t>
  </si>
  <si>
    <t>Další náklady hrazené z jiných zdrojů v rozpočtu  nezahrnuté:</t>
  </si>
  <si>
    <t>dotace na přímé NIV od Krajského úřadu</t>
  </si>
  <si>
    <t>CELKEM účtová třida 5 NÁKLADY</t>
  </si>
  <si>
    <t>výnosy z prodeje vlastních výrobků</t>
  </si>
  <si>
    <t>výnosy z prodeje služeb</t>
  </si>
  <si>
    <t>školné</t>
  </si>
  <si>
    <t>stravné</t>
  </si>
  <si>
    <t>jiné</t>
  </si>
  <si>
    <t>výnosy z pronájmu</t>
  </si>
  <si>
    <t>výnosy z prodaného zboží</t>
  </si>
  <si>
    <t>čerpání fondů</t>
  </si>
  <si>
    <t>ostatní výnosy z činnosti</t>
  </si>
  <si>
    <t>výnosy z prodeje DHM</t>
  </si>
  <si>
    <t>úroky</t>
  </si>
  <si>
    <t>CELKEM VÝNOSY (bez 672)</t>
  </si>
  <si>
    <t>příspěvky a dotace celkem</t>
  </si>
  <si>
    <t>z toho zřizovatel :</t>
  </si>
  <si>
    <t>na provoz</t>
  </si>
  <si>
    <t>na nájem</t>
  </si>
  <si>
    <t>na odpisy</t>
  </si>
  <si>
    <t>odpisy z transferu</t>
  </si>
  <si>
    <t>další zdroje financování v rozpočtu nezahrnuté:</t>
  </si>
  <si>
    <t>MŠMT - na platy</t>
  </si>
  <si>
    <t>…</t>
  </si>
  <si>
    <t xml:space="preserve">CELKEM účtová třída 6 VÝNOSY </t>
  </si>
  <si>
    <t>VÝSLEDEK HOSPODAŘENÍ</t>
  </si>
  <si>
    <t>022</t>
  </si>
  <si>
    <t>Dlouhodobý hmotný majetek - tabule</t>
  </si>
  <si>
    <t>416</t>
  </si>
  <si>
    <t>Čerpání IF, RF</t>
  </si>
  <si>
    <t>dne:</t>
  </si>
  <si>
    <t>návrh rozpočtu sestavil:</t>
  </si>
  <si>
    <t>Brožek</t>
  </si>
  <si>
    <t>ředitel organizace (razítko, podpis)</t>
  </si>
  <si>
    <t>Eichlerová Ivana</t>
  </si>
  <si>
    <t>šablony OP JAK</t>
  </si>
  <si>
    <t>SCHVÁLENÝ ROZPOČET 2025</t>
  </si>
  <si>
    <t>NAVRŽENÝ ROZPOČET 2026</t>
  </si>
  <si>
    <t>PLNĚNÍ ROZPOČTU 2025- DO 30.09.</t>
  </si>
  <si>
    <t>ONIV učební pomůcky</t>
  </si>
  <si>
    <t>dotace nepedagogové</t>
  </si>
  <si>
    <t>ONIV</t>
  </si>
  <si>
    <t>Rozpočet byl schválen usnesením číslo 10/2025 dne 11.12.2025, bod 6.</t>
  </si>
  <si>
    <t>Schválený rozpočet na rok 2026 podle účtů (v tisících)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</si>
</sst>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9"/>
      <name val="Arial CE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/>
    <xf numFmtId="49" fontId="0" fillId="2" borderId="1" xfId="0" applyNumberFormat="1" applyFill="1" applyBorder="1"/>
    <xf numFmtId="0" fontId="10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/>
    <xf numFmtId="0" fontId="13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3" borderId="1" xfId="0" applyFill="1" applyBorder="1"/>
    <xf numFmtId="0" fontId="8" fillId="3" borderId="1" xfId="0" applyFont="1" applyFill="1" applyBorder="1"/>
    <xf numFmtId="0" fontId="11" fillId="2" borderId="1" xfId="0" applyFont="1" applyFill="1" applyBorder="1" applyAlignment="1">
      <alignment horizontal="left" vertical="top"/>
    </xf>
    <xf numFmtId="0" fontId="5" fillId="4" borderId="1" xfId="0" applyFont="1" applyFill="1" applyBorder="1"/>
    <xf numFmtId="0" fontId="0" fillId="4" borderId="1" xfId="0" applyFill="1" applyBorder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8" fillId="3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3" fillId="2" borderId="1" xfId="0" applyFont="1" applyFill="1" applyBorder="1"/>
    <xf numFmtId="0" fontId="1" fillId="4" borderId="1" xfId="0" applyFont="1" applyFill="1" applyBorder="1"/>
    <xf numFmtId="0" fontId="0" fillId="4" borderId="1" xfId="0" applyFill="1" applyBorder="1" applyAlignment="1">
      <alignment horizontal="left" vertical="top"/>
    </xf>
    <xf numFmtId="0" fontId="15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vertical="center"/>
    </xf>
    <xf numFmtId="0" fontId="1" fillId="3" borderId="1" xfId="0" applyFont="1" applyFill="1" applyBorder="1"/>
    <xf numFmtId="0" fontId="17" fillId="3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0" fillId="0" borderId="2" xfId="0" applyBorder="1"/>
    <xf numFmtId="0" fontId="9" fillId="0" borderId="1" xfId="0" applyFont="1" applyBorder="1"/>
    <xf numFmtId="0" fontId="18" fillId="2" borderId="1" xfId="0" applyFont="1" applyFill="1" applyBorder="1" applyAlignment="1">
      <alignment horizontal="right" vertical="center"/>
    </xf>
    <xf numFmtId="0" fontId="21" fillId="0" borderId="1" xfId="0" applyFont="1" applyBorder="1"/>
    <xf numFmtId="0" fontId="21" fillId="4" borderId="1" xfId="0" applyFont="1" applyFill="1" applyBorder="1"/>
    <xf numFmtId="0" fontId="0" fillId="0" borderId="1" xfId="0" applyFont="1" applyBorder="1"/>
    <xf numFmtId="0" fontId="0" fillId="4" borderId="1" xfId="0" applyFont="1" applyFill="1" applyBorder="1"/>
    <xf numFmtId="0" fontId="2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8" fillId="3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6"/>
  <sheetViews>
    <sheetView tabSelected="1" zoomScaleNormal="100" workbookViewId="0">
      <selection activeCell="A2" sqref="A2"/>
    </sheetView>
  </sheetViews>
  <sheetFormatPr defaultRowHeight="15"/>
  <cols>
    <col min="1" max="1" width="5.140625" customWidth="1"/>
    <col min="2" max="2" width="37.28515625" customWidth="1"/>
    <col min="3" max="3" width="15.7109375" customWidth="1"/>
    <col min="4" max="4" width="18.7109375" bestFit="1" customWidth="1"/>
    <col min="5" max="5" width="15.7109375" customWidth="1"/>
    <col min="8" max="8" width="30.140625" bestFit="1" customWidth="1"/>
  </cols>
  <sheetData>
    <row r="1" spans="1:18" ht="15.75">
      <c r="A1" s="56" t="s">
        <v>90</v>
      </c>
      <c r="B1" s="56"/>
      <c r="C1" s="56"/>
      <c r="D1" s="56"/>
      <c r="E1" s="56"/>
      <c r="F1" s="1"/>
      <c r="G1" s="1"/>
      <c r="H1" s="1"/>
      <c r="I1" s="1"/>
      <c r="J1" s="28"/>
      <c r="K1" s="28"/>
      <c r="L1" s="28"/>
      <c r="M1" s="28"/>
      <c r="N1" s="28"/>
      <c r="O1" s="28"/>
      <c r="P1" s="28"/>
      <c r="Q1" s="28"/>
      <c r="R1" s="28"/>
    </row>
    <row r="2" spans="1:18" ht="15.75">
      <c r="A2" s="34"/>
      <c r="B2" s="62" t="s">
        <v>89</v>
      </c>
      <c r="C2" s="62"/>
      <c r="D2" s="62"/>
      <c r="E2" s="62"/>
      <c r="F2" s="1"/>
      <c r="G2" s="1"/>
      <c r="H2" s="1"/>
      <c r="I2" s="1"/>
      <c r="J2" s="28"/>
      <c r="K2" s="28"/>
      <c r="L2" s="28"/>
      <c r="M2" s="28"/>
      <c r="N2" s="28"/>
      <c r="O2" s="28"/>
      <c r="P2" s="28"/>
      <c r="Q2" s="28"/>
      <c r="R2" s="28"/>
    </row>
    <row r="3" spans="1:18" ht="15" customHeight="1">
      <c r="A3" s="63" t="s">
        <v>0</v>
      </c>
      <c r="B3" s="63"/>
      <c r="C3" s="63"/>
      <c r="D3" s="63"/>
      <c r="E3" s="63"/>
      <c r="F3" s="1"/>
      <c r="G3" s="1"/>
      <c r="H3" s="1"/>
      <c r="I3" s="1"/>
      <c r="J3" s="28"/>
      <c r="K3" s="28"/>
      <c r="L3" s="28"/>
      <c r="M3" s="28"/>
      <c r="N3" s="28"/>
      <c r="O3" s="28"/>
      <c r="P3" s="28"/>
      <c r="Q3" s="28"/>
      <c r="R3" s="28"/>
    </row>
    <row r="4" spans="1:18" ht="10.15" customHeight="1">
      <c r="A4" s="6"/>
      <c r="B4" s="6"/>
      <c r="C4" s="7"/>
      <c r="D4" s="28"/>
      <c r="E4" s="28"/>
      <c r="F4" s="1"/>
      <c r="G4" s="1"/>
      <c r="H4" s="1"/>
      <c r="I4" s="1"/>
      <c r="J4" s="28"/>
      <c r="K4" s="28"/>
      <c r="L4" s="28"/>
      <c r="M4" s="28"/>
      <c r="N4" s="28"/>
      <c r="O4" s="28"/>
      <c r="P4" s="28"/>
      <c r="Q4" s="28"/>
      <c r="R4" s="28"/>
    </row>
    <row r="5" spans="1:18" s="12" customFormat="1" ht="30" customHeight="1">
      <c r="A5" s="13" t="s">
        <v>1</v>
      </c>
      <c r="B5" s="14"/>
      <c r="C5" s="17" t="s">
        <v>83</v>
      </c>
      <c r="D5" s="17" t="s">
        <v>85</v>
      </c>
      <c r="E5" s="17" t="s">
        <v>84</v>
      </c>
      <c r="F5" s="14"/>
      <c r="G5" s="14"/>
      <c r="H5" s="14"/>
      <c r="I5" s="14"/>
      <c r="J5" s="43"/>
      <c r="K5" s="43"/>
      <c r="L5" s="43"/>
      <c r="M5" s="43"/>
      <c r="N5" s="43"/>
      <c r="O5" s="43"/>
      <c r="P5" s="43"/>
      <c r="Q5" s="43"/>
      <c r="R5" s="43"/>
    </row>
    <row r="6" spans="1:18" s="11" customFormat="1">
      <c r="A6" s="15"/>
      <c r="B6" s="8"/>
      <c r="C6" s="10"/>
      <c r="D6" s="27"/>
      <c r="E6" s="8"/>
      <c r="F6" s="8"/>
      <c r="G6" s="8"/>
      <c r="H6" s="8"/>
      <c r="I6" s="8"/>
      <c r="J6" s="27"/>
      <c r="K6" s="27"/>
      <c r="L6" s="27"/>
      <c r="M6" s="27"/>
      <c r="N6" s="27"/>
      <c r="O6" s="27"/>
      <c r="P6" s="27"/>
      <c r="Q6" s="27"/>
      <c r="R6" s="27"/>
    </row>
    <row r="7" spans="1:18">
      <c r="A7" s="29">
        <v>501</v>
      </c>
      <c r="B7" s="20" t="s">
        <v>2</v>
      </c>
      <c r="C7" s="20">
        <f>C8+C9+C10+C11+C12+C13+C14+C15+C16+C17</f>
        <v>954</v>
      </c>
      <c r="D7" s="20">
        <f>D8+D9+D10+D11+D12+D13+D14+D15+D16+D17</f>
        <v>760</v>
      </c>
      <c r="E7" s="20">
        <f>E8+E9+E10+E11+E12+E13+E14+E15+E16+E17</f>
        <v>994</v>
      </c>
      <c r="F7" s="1"/>
      <c r="G7" s="1"/>
      <c r="H7" s="1"/>
      <c r="I7" s="1"/>
      <c r="J7" s="28"/>
      <c r="K7" s="28"/>
      <c r="L7" s="28"/>
      <c r="M7" s="28"/>
      <c r="N7" s="28"/>
      <c r="O7" s="28"/>
      <c r="P7" s="28"/>
      <c r="Q7" s="28"/>
      <c r="R7" s="28"/>
    </row>
    <row r="8" spans="1:18">
      <c r="A8" s="2"/>
      <c r="B8" s="1" t="s">
        <v>3</v>
      </c>
      <c r="C8" s="1">
        <v>100</v>
      </c>
      <c r="D8" s="28">
        <v>63</v>
      </c>
      <c r="E8" s="1">
        <v>100</v>
      </c>
      <c r="F8" s="1"/>
      <c r="G8" s="1"/>
      <c r="H8" s="1"/>
      <c r="I8" s="1"/>
      <c r="J8" s="28"/>
      <c r="K8" s="28"/>
      <c r="L8" s="28"/>
      <c r="M8" s="28"/>
      <c r="N8" s="28"/>
      <c r="O8" s="28"/>
      <c r="P8" s="28"/>
      <c r="Q8" s="28"/>
      <c r="R8" s="28"/>
    </row>
    <row r="9" spans="1:18">
      <c r="A9" s="2"/>
      <c r="B9" s="1" t="s">
        <v>4</v>
      </c>
      <c r="C9" s="1">
        <v>700</v>
      </c>
      <c r="D9" s="28">
        <v>573</v>
      </c>
      <c r="E9" s="1">
        <v>700</v>
      </c>
      <c r="F9" s="1"/>
      <c r="G9" s="1"/>
      <c r="H9" s="8"/>
      <c r="I9" s="1"/>
      <c r="J9" s="28"/>
      <c r="K9" s="28"/>
      <c r="L9" s="28"/>
      <c r="M9" s="28"/>
      <c r="N9" s="28"/>
      <c r="O9" s="28"/>
      <c r="P9" s="28"/>
      <c r="Q9" s="28"/>
      <c r="R9" s="28"/>
    </row>
    <row r="10" spans="1:18">
      <c r="A10" s="2"/>
      <c r="B10" s="1" t="s">
        <v>5</v>
      </c>
      <c r="C10" s="1">
        <v>5</v>
      </c>
      <c r="D10" s="28"/>
      <c r="E10" s="1">
        <v>3</v>
      </c>
      <c r="F10" s="1"/>
      <c r="G10" s="1"/>
      <c r="H10" s="1"/>
      <c r="I10" s="1"/>
      <c r="J10" s="28"/>
      <c r="K10" s="28"/>
      <c r="L10" s="28"/>
      <c r="M10" s="28"/>
      <c r="N10" s="28"/>
      <c r="O10" s="28"/>
      <c r="P10" s="28"/>
      <c r="Q10" s="28"/>
      <c r="R10" s="28"/>
    </row>
    <row r="11" spans="1:18">
      <c r="A11" s="2"/>
      <c r="B11" s="1" t="s">
        <v>6</v>
      </c>
      <c r="C11" s="1">
        <v>3</v>
      </c>
      <c r="D11" s="28"/>
      <c r="E11" s="1">
        <v>3</v>
      </c>
      <c r="F11" s="1"/>
      <c r="G11" s="1"/>
      <c r="H11" s="1"/>
      <c r="I11" s="1"/>
      <c r="J11" s="28"/>
      <c r="K11" s="28"/>
      <c r="L11" s="28"/>
      <c r="M11" s="28"/>
      <c r="N11" s="28"/>
      <c r="O11" s="28"/>
      <c r="P11" s="28"/>
      <c r="Q11" s="28"/>
      <c r="R11" s="28"/>
    </row>
    <row r="12" spans="1:18">
      <c r="A12" s="2"/>
      <c r="B12" s="1" t="s">
        <v>7</v>
      </c>
      <c r="C12" s="1">
        <v>11</v>
      </c>
      <c r="D12" s="28"/>
      <c r="E12" s="1">
        <v>8</v>
      </c>
      <c r="F12" s="1"/>
      <c r="G12" s="1"/>
      <c r="H12" s="1"/>
      <c r="I12" s="1"/>
      <c r="J12" s="28"/>
      <c r="K12" s="28"/>
      <c r="L12" s="28"/>
      <c r="M12" s="28"/>
      <c r="N12" s="28"/>
      <c r="O12" s="28"/>
      <c r="P12" s="28"/>
      <c r="Q12" s="28"/>
      <c r="R12" s="28"/>
    </row>
    <row r="13" spans="1:18">
      <c r="A13" s="2"/>
      <c r="B13" s="1" t="s">
        <v>8</v>
      </c>
      <c r="C13" s="1">
        <v>80</v>
      </c>
      <c r="D13" s="28">
        <v>61</v>
      </c>
      <c r="E13" s="1">
        <v>80</v>
      </c>
      <c r="F13" s="1"/>
      <c r="G13" s="1"/>
      <c r="H13" s="1"/>
      <c r="I13" s="1"/>
      <c r="J13" s="28"/>
      <c r="K13" s="28"/>
      <c r="L13" s="28"/>
      <c r="M13" s="28"/>
      <c r="N13" s="28"/>
      <c r="O13" s="28"/>
      <c r="P13" s="28"/>
      <c r="Q13" s="28"/>
      <c r="R13" s="28"/>
    </row>
    <row r="14" spans="1:18">
      <c r="A14" s="2"/>
      <c r="B14" s="1" t="s">
        <v>9</v>
      </c>
      <c r="C14" s="1">
        <v>20</v>
      </c>
      <c r="D14" s="28">
        <v>18</v>
      </c>
      <c r="E14" s="1">
        <v>20</v>
      </c>
      <c r="F14" s="1"/>
      <c r="G14" s="1"/>
      <c r="H14" s="8"/>
      <c r="I14" s="1"/>
      <c r="J14" s="28"/>
      <c r="K14" s="28"/>
      <c r="L14" s="28"/>
      <c r="M14" s="28"/>
      <c r="N14" s="28"/>
      <c r="O14" s="28"/>
      <c r="P14" s="28"/>
      <c r="Q14" s="28"/>
      <c r="R14" s="28"/>
    </row>
    <row r="15" spans="1:18">
      <c r="A15" s="2"/>
      <c r="B15" s="1" t="s">
        <v>10</v>
      </c>
      <c r="C15" s="1">
        <v>35</v>
      </c>
      <c r="D15" s="28">
        <v>45</v>
      </c>
      <c r="E15" s="1">
        <v>50</v>
      </c>
      <c r="F15" s="52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4"/>
    </row>
    <row r="16" spans="1:18">
      <c r="A16" s="2"/>
      <c r="B16" s="1" t="s">
        <v>86</v>
      </c>
      <c r="C16" s="8"/>
      <c r="D16" s="28"/>
      <c r="E16" s="8">
        <v>30</v>
      </c>
      <c r="F16" s="50"/>
      <c r="G16" s="50"/>
      <c r="H16" s="50"/>
      <c r="I16" s="50"/>
      <c r="J16" s="50"/>
      <c r="K16" s="28"/>
      <c r="L16" s="28"/>
      <c r="M16" s="28"/>
      <c r="N16" s="28"/>
      <c r="O16" s="28"/>
      <c r="P16" s="28"/>
      <c r="Q16" s="28"/>
      <c r="R16" s="28"/>
    </row>
    <row r="17" spans="1:18">
      <c r="A17" s="2"/>
      <c r="B17" s="1" t="s">
        <v>11</v>
      </c>
      <c r="C17" s="8"/>
      <c r="D17" s="28"/>
      <c r="E17" s="8"/>
      <c r="F17" s="1"/>
      <c r="G17" s="1"/>
      <c r="H17" s="1"/>
      <c r="I17" s="1"/>
      <c r="J17" s="28"/>
      <c r="K17" s="28"/>
      <c r="L17" s="28"/>
      <c r="M17" s="28"/>
      <c r="N17" s="28"/>
      <c r="O17" s="28"/>
      <c r="P17" s="28"/>
      <c r="Q17" s="28"/>
      <c r="R17" s="28"/>
    </row>
    <row r="18" spans="1:18">
      <c r="A18" s="18">
        <v>502</v>
      </c>
      <c r="B18" s="19" t="s">
        <v>12</v>
      </c>
      <c r="C18" s="20">
        <f>SUM(C20:C21)</f>
        <v>290</v>
      </c>
      <c r="D18" s="20">
        <f>SUM(D20:D21)</f>
        <v>154</v>
      </c>
      <c r="E18" s="20">
        <f>SUM(E20:E21)</f>
        <v>290</v>
      </c>
      <c r="F18" s="1"/>
      <c r="G18" s="1"/>
      <c r="H18" s="8"/>
      <c r="I18" s="1"/>
      <c r="J18" s="28"/>
      <c r="K18" s="28"/>
      <c r="L18" s="28"/>
      <c r="M18" s="28"/>
      <c r="N18" s="28"/>
      <c r="O18" s="28"/>
      <c r="P18" s="28"/>
      <c r="Q18" s="28"/>
      <c r="R18" s="28"/>
    </row>
    <row r="19" spans="1:18">
      <c r="A19" s="7"/>
      <c r="B19" s="6" t="s">
        <v>13</v>
      </c>
      <c r="C19" s="8"/>
      <c r="D19" s="28"/>
      <c r="E19" s="8"/>
      <c r="F19" s="1"/>
      <c r="G19" s="1"/>
      <c r="H19" s="1"/>
      <c r="I19" s="1"/>
      <c r="J19" s="28"/>
      <c r="K19" s="28"/>
      <c r="L19" s="28"/>
      <c r="M19" s="28"/>
      <c r="N19" s="28"/>
      <c r="O19" s="28"/>
      <c r="P19" s="28"/>
      <c r="Q19" s="28"/>
      <c r="R19" s="28"/>
    </row>
    <row r="20" spans="1:18">
      <c r="A20" s="7"/>
      <c r="B20" s="6" t="s">
        <v>14</v>
      </c>
      <c r="C20" s="8">
        <v>140</v>
      </c>
      <c r="D20" s="28">
        <v>55</v>
      </c>
      <c r="E20" s="8">
        <v>120</v>
      </c>
      <c r="F20" s="50"/>
      <c r="G20" s="50"/>
      <c r="H20" s="50"/>
      <c r="I20" s="50"/>
      <c r="J20" s="50"/>
      <c r="K20" s="50"/>
      <c r="L20" s="51"/>
      <c r="M20" s="51"/>
      <c r="N20" s="51"/>
      <c r="O20" s="51"/>
      <c r="P20" s="51"/>
      <c r="Q20" s="51"/>
      <c r="R20" s="51"/>
    </row>
    <row r="21" spans="1:18">
      <c r="A21" s="7"/>
      <c r="B21" s="6" t="s">
        <v>15</v>
      </c>
      <c r="C21" s="8">
        <v>150</v>
      </c>
      <c r="D21" s="28">
        <v>99</v>
      </c>
      <c r="E21" s="8">
        <v>170</v>
      </c>
      <c r="F21" s="50"/>
      <c r="G21" s="50"/>
      <c r="H21" s="50"/>
      <c r="I21" s="50"/>
      <c r="J21" s="50"/>
      <c r="K21" s="28"/>
      <c r="L21" s="51"/>
      <c r="M21" s="51"/>
      <c r="N21" s="51"/>
      <c r="O21" s="51"/>
      <c r="P21" s="51"/>
      <c r="Q21" s="51"/>
      <c r="R21" s="51"/>
    </row>
    <row r="22" spans="1:18">
      <c r="A22" s="7">
        <v>503</v>
      </c>
      <c r="B22" s="6" t="s">
        <v>16</v>
      </c>
      <c r="C22" s="8">
        <v>70</v>
      </c>
      <c r="D22" s="28"/>
      <c r="E22" s="8">
        <v>70</v>
      </c>
      <c r="F22" s="50"/>
      <c r="G22" s="50"/>
      <c r="H22" s="50"/>
      <c r="I22" s="50"/>
      <c r="J22" s="50"/>
      <c r="K22" s="28"/>
      <c r="L22" s="51"/>
      <c r="M22" s="51"/>
      <c r="N22" s="51"/>
      <c r="O22" s="51"/>
      <c r="P22" s="51"/>
      <c r="Q22" s="51"/>
      <c r="R22" s="51"/>
    </row>
    <row r="23" spans="1:18">
      <c r="A23" s="2">
        <v>504</v>
      </c>
      <c r="B23" s="1" t="s">
        <v>17</v>
      </c>
      <c r="C23" s="8"/>
      <c r="D23" s="28"/>
      <c r="E23" s="8"/>
      <c r="F23" s="1"/>
      <c r="G23" s="1"/>
      <c r="H23" s="1"/>
      <c r="I23" s="1"/>
      <c r="J23" s="28"/>
      <c r="K23" s="28"/>
      <c r="L23" s="28"/>
      <c r="M23" s="28"/>
      <c r="N23" s="28"/>
      <c r="O23" s="28"/>
      <c r="P23" s="28"/>
      <c r="Q23" s="28"/>
      <c r="R23" s="28"/>
    </row>
    <row r="24" spans="1:18">
      <c r="A24" s="18">
        <v>511</v>
      </c>
      <c r="B24" s="19" t="s">
        <v>18</v>
      </c>
      <c r="C24" s="39">
        <v>100</v>
      </c>
      <c r="D24" s="20">
        <v>73</v>
      </c>
      <c r="E24" s="39">
        <v>60</v>
      </c>
      <c r="F24" s="50"/>
      <c r="G24" s="50"/>
      <c r="H24" s="50"/>
      <c r="I24" s="50"/>
      <c r="J24" s="50"/>
      <c r="K24" s="28"/>
      <c r="L24" s="28"/>
      <c r="M24" s="28"/>
      <c r="N24" s="28"/>
      <c r="O24" s="28"/>
      <c r="P24" s="28"/>
      <c r="Q24" s="28"/>
      <c r="R24" s="28"/>
    </row>
    <row r="25" spans="1:18">
      <c r="A25" s="2">
        <v>512</v>
      </c>
      <c r="B25" s="16" t="s">
        <v>19</v>
      </c>
      <c r="C25" s="8">
        <v>2</v>
      </c>
      <c r="D25" s="28"/>
      <c r="E25" s="8">
        <v>2</v>
      </c>
      <c r="F25" s="1"/>
      <c r="G25" s="1"/>
      <c r="H25" s="1"/>
      <c r="I25" s="1"/>
      <c r="J25" s="28"/>
      <c r="K25" s="28"/>
      <c r="L25" s="28"/>
      <c r="M25" s="28"/>
      <c r="N25" s="28"/>
      <c r="O25" s="28"/>
      <c r="P25" s="28"/>
      <c r="Q25" s="28"/>
      <c r="R25" s="28"/>
    </row>
    <row r="26" spans="1:18">
      <c r="A26" s="7">
        <v>513</v>
      </c>
      <c r="B26" s="6" t="s">
        <v>20</v>
      </c>
      <c r="C26" s="8">
        <v>1</v>
      </c>
      <c r="D26" s="28"/>
      <c r="E26" s="8">
        <v>1</v>
      </c>
      <c r="F26" s="1"/>
      <c r="G26" s="1"/>
      <c r="H26" s="1"/>
      <c r="I26" s="1"/>
      <c r="J26" s="28"/>
      <c r="K26" s="28"/>
      <c r="L26" s="28"/>
      <c r="M26" s="28"/>
      <c r="N26" s="28"/>
      <c r="O26" s="28"/>
      <c r="P26" s="28"/>
      <c r="Q26" s="28"/>
      <c r="R26" s="28"/>
    </row>
    <row r="27" spans="1:18">
      <c r="A27" s="30">
        <v>518</v>
      </c>
      <c r="B27" s="31" t="s">
        <v>21</v>
      </c>
      <c r="C27" s="20">
        <f>SUM(C28:C40)</f>
        <v>272</v>
      </c>
      <c r="D27" s="20">
        <f>SUM(D28:D40)</f>
        <v>176</v>
      </c>
      <c r="E27" s="20">
        <f>SUM(E28:E40)</f>
        <v>270</v>
      </c>
      <c r="F27" s="1"/>
      <c r="G27" s="1"/>
      <c r="H27" s="1"/>
      <c r="I27" s="1"/>
      <c r="J27" s="28"/>
      <c r="K27" s="28"/>
      <c r="L27" s="28"/>
      <c r="M27" s="28"/>
      <c r="N27" s="28"/>
      <c r="O27" s="28"/>
      <c r="P27" s="28"/>
      <c r="Q27" s="28"/>
      <c r="R27" s="28"/>
    </row>
    <row r="28" spans="1:18">
      <c r="A28" s="2"/>
      <c r="B28" s="1" t="s">
        <v>22</v>
      </c>
      <c r="C28" s="28">
        <v>3</v>
      </c>
      <c r="D28" s="28"/>
      <c r="E28" s="47">
        <v>3</v>
      </c>
      <c r="F28" s="1"/>
      <c r="G28" s="1"/>
      <c r="H28" s="1"/>
      <c r="I28" s="1"/>
      <c r="J28" s="28"/>
      <c r="K28" s="28"/>
      <c r="L28" s="28"/>
      <c r="M28" s="28"/>
      <c r="N28" s="28"/>
      <c r="O28" s="28"/>
      <c r="P28" s="28"/>
      <c r="Q28" s="28"/>
      <c r="R28" s="28"/>
    </row>
    <row r="29" spans="1:18">
      <c r="A29" s="2"/>
      <c r="B29" s="1" t="s">
        <v>23</v>
      </c>
      <c r="C29" s="28">
        <v>10</v>
      </c>
      <c r="D29" s="28">
        <v>3</v>
      </c>
      <c r="E29" s="47">
        <v>10</v>
      </c>
      <c r="F29" s="1"/>
      <c r="G29" s="1"/>
      <c r="H29" s="1"/>
      <c r="I29" s="1"/>
      <c r="J29" s="28"/>
      <c r="K29" s="28"/>
      <c r="L29" s="28"/>
      <c r="M29" s="28"/>
      <c r="N29" s="28"/>
      <c r="O29" s="28"/>
      <c r="P29" s="28"/>
      <c r="Q29" s="28"/>
      <c r="R29" s="28"/>
    </row>
    <row r="30" spans="1:18">
      <c r="A30" s="2"/>
      <c r="B30" s="1" t="s">
        <v>24</v>
      </c>
      <c r="C30" s="28"/>
      <c r="D30" s="28"/>
      <c r="E30" s="47"/>
      <c r="F30" s="1"/>
      <c r="G30" s="1"/>
      <c r="H30" s="1"/>
      <c r="I30" s="1"/>
      <c r="J30" s="28"/>
      <c r="K30" s="28"/>
      <c r="L30" s="28"/>
      <c r="M30" s="28"/>
      <c r="N30" s="28"/>
      <c r="O30" s="28"/>
      <c r="P30" s="28"/>
      <c r="Q30" s="28"/>
      <c r="R30" s="28"/>
    </row>
    <row r="31" spans="1:18">
      <c r="A31" s="2"/>
      <c r="B31" s="1" t="s">
        <v>25</v>
      </c>
      <c r="C31" s="28"/>
      <c r="D31" s="28"/>
      <c r="E31" s="47"/>
      <c r="F31" s="1"/>
      <c r="G31" s="1"/>
      <c r="H31" s="1"/>
      <c r="I31" s="1"/>
      <c r="J31" s="28"/>
      <c r="K31" s="28"/>
      <c r="L31" s="28"/>
      <c r="M31" s="28"/>
      <c r="N31" s="28"/>
      <c r="O31" s="28"/>
      <c r="P31" s="28"/>
      <c r="Q31" s="28"/>
      <c r="R31" s="28"/>
    </row>
    <row r="32" spans="1:18">
      <c r="A32" s="2"/>
      <c r="B32" s="1" t="s">
        <v>26</v>
      </c>
      <c r="C32" s="28">
        <v>10</v>
      </c>
      <c r="D32" s="28">
        <v>7</v>
      </c>
      <c r="E32" s="47">
        <v>10</v>
      </c>
      <c r="F32" s="1"/>
      <c r="G32" s="1"/>
      <c r="H32" s="1"/>
      <c r="I32" s="1"/>
      <c r="J32" s="28"/>
      <c r="K32" s="28"/>
      <c r="L32" s="28"/>
      <c r="M32" s="28"/>
      <c r="N32" s="28"/>
      <c r="O32" s="28"/>
      <c r="P32" s="28"/>
      <c r="Q32" s="28"/>
      <c r="R32" s="28"/>
    </row>
    <row r="33" spans="1:18">
      <c r="A33" s="2"/>
      <c r="B33" s="1" t="s">
        <v>27</v>
      </c>
      <c r="C33" s="28">
        <v>30</v>
      </c>
      <c r="D33" s="28">
        <v>30</v>
      </c>
      <c r="E33" s="47">
        <v>35</v>
      </c>
      <c r="F33" s="1"/>
      <c r="G33" s="1"/>
      <c r="H33" s="1"/>
      <c r="I33" s="1"/>
      <c r="J33" s="28"/>
      <c r="K33" s="28"/>
      <c r="L33" s="28"/>
      <c r="M33" s="28"/>
      <c r="N33" s="28"/>
      <c r="O33" s="28"/>
      <c r="P33" s="28"/>
      <c r="Q33" s="28"/>
      <c r="R33" s="28"/>
    </row>
    <row r="34" spans="1:18">
      <c r="A34" s="2"/>
      <c r="B34" s="1" t="s">
        <v>28</v>
      </c>
      <c r="C34" s="28">
        <v>72</v>
      </c>
      <c r="D34" s="28">
        <v>48</v>
      </c>
      <c r="E34" s="47">
        <v>70</v>
      </c>
      <c r="F34" s="1"/>
      <c r="G34" s="1"/>
      <c r="H34" s="1"/>
      <c r="I34" s="1"/>
      <c r="J34" s="28"/>
      <c r="K34" s="28"/>
      <c r="L34" s="28"/>
      <c r="M34" s="28"/>
      <c r="N34" s="28"/>
      <c r="O34" s="28"/>
      <c r="P34" s="28"/>
      <c r="Q34" s="28"/>
      <c r="R34" s="28"/>
    </row>
    <row r="35" spans="1:18">
      <c r="A35" s="2"/>
      <c r="B35" s="9" t="s">
        <v>29</v>
      </c>
      <c r="C35" s="28">
        <v>40</v>
      </c>
      <c r="D35" s="28">
        <v>16</v>
      </c>
      <c r="E35" s="47">
        <v>40</v>
      </c>
      <c r="F35" s="1"/>
      <c r="G35" s="1"/>
      <c r="H35" s="1"/>
      <c r="I35" s="1"/>
      <c r="J35" s="28"/>
      <c r="K35" s="28"/>
      <c r="L35" s="28"/>
      <c r="M35" s="28"/>
      <c r="N35" s="28"/>
      <c r="O35" s="28"/>
      <c r="P35" s="28"/>
      <c r="Q35" s="28"/>
      <c r="R35" s="28"/>
    </row>
    <row r="36" spans="1:18">
      <c r="A36" s="2"/>
      <c r="B36" s="9" t="s">
        <v>30</v>
      </c>
      <c r="C36" s="28">
        <v>25</v>
      </c>
      <c r="D36" s="28">
        <v>10</v>
      </c>
      <c r="E36" s="47">
        <v>20</v>
      </c>
      <c r="F36" s="1"/>
      <c r="G36" s="1"/>
      <c r="H36" s="1"/>
      <c r="I36" s="1"/>
      <c r="J36" s="28"/>
      <c r="K36" s="28"/>
      <c r="L36" s="28"/>
      <c r="M36" s="28"/>
      <c r="N36" s="28"/>
      <c r="O36" s="28"/>
      <c r="P36" s="28"/>
      <c r="Q36" s="28"/>
      <c r="R36" s="28"/>
    </row>
    <row r="37" spans="1:18">
      <c r="A37" s="2"/>
      <c r="B37" s="1" t="s">
        <v>31</v>
      </c>
      <c r="C37" s="28"/>
      <c r="D37" s="28"/>
      <c r="E37" s="47"/>
      <c r="F37" s="1"/>
      <c r="G37" s="1"/>
      <c r="H37" s="1"/>
      <c r="I37" s="1"/>
      <c r="J37" s="28"/>
      <c r="K37" s="28"/>
      <c r="L37" s="28"/>
      <c r="M37" s="28"/>
      <c r="N37" s="28"/>
      <c r="O37" s="28"/>
      <c r="P37" s="28"/>
      <c r="Q37" s="28"/>
      <c r="R37" s="28"/>
    </row>
    <row r="38" spans="1:18">
      <c r="A38" s="2"/>
      <c r="B38" s="1" t="s">
        <v>32</v>
      </c>
      <c r="C38" s="28"/>
      <c r="D38" s="28"/>
      <c r="E38" s="47"/>
      <c r="F38" s="1"/>
      <c r="G38" s="1"/>
      <c r="H38" s="1"/>
      <c r="I38" s="1"/>
      <c r="J38" s="28"/>
      <c r="K38" s="28"/>
      <c r="L38" s="28"/>
      <c r="M38" s="28"/>
      <c r="N38" s="28"/>
      <c r="O38" s="28"/>
      <c r="P38" s="28"/>
      <c r="Q38" s="28"/>
      <c r="R38" s="28"/>
    </row>
    <row r="39" spans="1:18">
      <c r="A39" s="2"/>
      <c r="B39" s="1" t="s">
        <v>33</v>
      </c>
      <c r="C39" s="28">
        <v>67</v>
      </c>
      <c r="D39" s="28">
        <v>55</v>
      </c>
      <c r="E39" s="47">
        <v>67</v>
      </c>
      <c r="F39" s="1"/>
      <c r="G39" s="1"/>
      <c r="H39" s="1"/>
      <c r="I39" s="1"/>
      <c r="J39" s="28"/>
      <c r="K39" s="28"/>
      <c r="L39" s="28"/>
      <c r="M39" s="28"/>
      <c r="N39" s="28"/>
      <c r="O39" s="28"/>
      <c r="P39" s="28"/>
      <c r="Q39" s="28"/>
      <c r="R39" s="28"/>
    </row>
    <row r="40" spans="1:18">
      <c r="A40" s="2"/>
      <c r="B40" s="9" t="s">
        <v>34</v>
      </c>
      <c r="C40" s="28">
        <v>15</v>
      </c>
      <c r="D40" s="28">
        <v>7</v>
      </c>
      <c r="E40" s="47">
        <v>15</v>
      </c>
      <c r="F40" s="1"/>
      <c r="G40" s="1"/>
      <c r="H40" s="1"/>
      <c r="I40" s="1"/>
      <c r="J40" s="28"/>
      <c r="K40" s="28"/>
      <c r="L40" s="28"/>
      <c r="M40" s="28"/>
      <c r="N40" s="28"/>
      <c r="O40" s="28"/>
      <c r="P40" s="28"/>
      <c r="Q40" s="28"/>
      <c r="R40" s="28"/>
    </row>
    <row r="41" spans="1:18">
      <c r="A41" s="7">
        <v>521</v>
      </c>
      <c r="B41" s="6" t="s">
        <v>35</v>
      </c>
      <c r="C41" s="28"/>
      <c r="D41" s="28"/>
      <c r="E41" s="47">
        <v>1505</v>
      </c>
      <c r="F41" s="50"/>
      <c r="G41" s="50"/>
      <c r="H41" s="50"/>
      <c r="I41" s="50"/>
      <c r="J41" s="50"/>
      <c r="K41" s="28"/>
      <c r="L41" s="28"/>
      <c r="M41" s="28"/>
      <c r="N41" s="28"/>
      <c r="O41" s="28"/>
      <c r="P41" s="28"/>
      <c r="Q41" s="28"/>
      <c r="R41" s="28"/>
    </row>
    <row r="42" spans="1:18">
      <c r="A42" s="2">
        <v>524</v>
      </c>
      <c r="B42" s="1" t="s">
        <v>36</v>
      </c>
      <c r="C42" s="28"/>
      <c r="D42" s="28"/>
      <c r="E42" s="47">
        <v>509</v>
      </c>
      <c r="F42" s="50"/>
      <c r="G42" s="50"/>
      <c r="H42" s="50"/>
      <c r="I42" s="50"/>
      <c r="J42" s="50"/>
      <c r="K42" s="28"/>
      <c r="L42" s="28"/>
      <c r="M42" s="28"/>
      <c r="N42" s="28"/>
      <c r="O42" s="28"/>
      <c r="P42" s="28"/>
      <c r="Q42" s="28"/>
      <c r="R42" s="28"/>
    </row>
    <row r="43" spans="1:18">
      <c r="A43" s="2">
        <v>525</v>
      </c>
      <c r="B43" s="1" t="s">
        <v>37</v>
      </c>
      <c r="C43" s="28">
        <v>25</v>
      </c>
      <c r="D43" s="28">
        <v>14</v>
      </c>
      <c r="E43" s="47">
        <v>25</v>
      </c>
      <c r="F43" s="1"/>
      <c r="G43" s="1"/>
      <c r="H43" s="1"/>
      <c r="I43" s="1"/>
      <c r="J43" s="28"/>
      <c r="K43" s="28"/>
      <c r="L43" s="28"/>
      <c r="M43" s="28"/>
      <c r="N43" s="28"/>
      <c r="O43" s="28"/>
      <c r="P43" s="28"/>
      <c r="Q43" s="28"/>
      <c r="R43" s="28"/>
    </row>
    <row r="44" spans="1:18">
      <c r="A44" s="2">
        <v>527</v>
      </c>
      <c r="B44" s="1" t="s">
        <v>38</v>
      </c>
      <c r="C44" s="28"/>
      <c r="D44" s="28"/>
      <c r="E44" s="47">
        <v>15</v>
      </c>
      <c r="F44" s="50"/>
      <c r="G44" s="50"/>
      <c r="H44" s="50"/>
      <c r="I44" s="50"/>
      <c r="J44" s="50"/>
      <c r="K44" s="28"/>
      <c r="L44" s="28"/>
      <c r="M44" s="28"/>
      <c r="N44" s="28"/>
      <c r="O44" s="28"/>
      <c r="P44" s="28"/>
      <c r="Q44" s="28"/>
      <c r="R44" s="28"/>
    </row>
    <row r="45" spans="1:18">
      <c r="A45" s="2">
        <v>528</v>
      </c>
      <c r="B45" s="1" t="s">
        <v>39</v>
      </c>
      <c r="C45" s="28"/>
      <c r="D45" s="28"/>
      <c r="E45" s="47"/>
      <c r="F45" s="1"/>
      <c r="G45" s="1"/>
      <c r="H45" s="1"/>
      <c r="I45" s="1"/>
      <c r="J45" s="28"/>
      <c r="K45" s="28"/>
      <c r="L45" s="28"/>
      <c r="M45" s="28"/>
      <c r="N45" s="28"/>
      <c r="O45" s="28"/>
      <c r="P45" s="28"/>
      <c r="Q45" s="28"/>
      <c r="R45" s="28"/>
    </row>
    <row r="46" spans="1:18">
      <c r="A46" s="2" t="s">
        <v>40</v>
      </c>
      <c r="B46" s="1" t="s">
        <v>41</v>
      </c>
      <c r="C46" s="28"/>
      <c r="D46" s="28"/>
      <c r="E46" s="47"/>
      <c r="F46" s="1"/>
      <c r="G46" s="1"/>
      <c r="H46" s="1"/>
      <c r="I46" s="1"/>
      <c r="J46" s="28"/>
      <c r="K46" s="28"/>
      <c r="L46" s="28"/>
      <c r="M46" s="28"/>
      <c r="N46" s="28"/>
      <c r="O46" s="28"/>
      <c r="P46" s="28"/>
      <c r="Q46" s="28"/>
      <c r="R46" s="28"/>
    </row>
    <row r="47" spans="1:18">
      <c r="A47" s="2" t="s">
        <v>42</v>
      </c>
      <c r="B47" s="1" t="s">
        <v>43</v>
      </c>
      <c r="C47" s="28">
        <v>22</v>
      </c>
      <c r="D47" s="28">
        <v>20</v>
      </c>
      <c r="E47" s="47">
        <v>22</v>
      </c>
      <c r="F47" s="1"/>
      <c r="G47" s="1"/>
      <c r="H47" s="1"/>
      <c r="I47" s="1"/>
      <c r="J47" s="28"/>
      <c r="K47" s="28"/>
      <c r="L47" s="28"/>
      <c r="M47" s="28"/>
      <c r="N47" s="28"/>
      <c r="O47" s="28"/>
      <c r="P47" s="28"/>
      <c r="Q47" s="28"/>
      <c r="R47" s="28"/>
    </row>
    <row r="48" spans="1:18">
      <c r="A48" s="2">
        <v>551</v>
      </c>
      <c r="B48" s="1" t="s">
        <v>44</v>
      </c>
      <c r="C48" s="28">
        <v>34</v>
      </c>
      <c r="D48" s="28">
        <v>22</v>
      </c>
      <c r="E48" s="47">
        <v>34</v>
      </c>
      <c r="F48" s="1"/>
      <c r="G48" s="1"/>
      <c r="H48" s="1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1:18">
      <c r="A49" s="2">
        <v>558</v>
      </c>
      <c r="B49" s="1" t="s">
        <v>45</v>
      </c>
      <c r="C49" s="28">
        <v>80</v>
      </c>
      <c r="D49" s="28">
        <v>60</v>
      </c>
      <c r="E49" s="47">
        <v>170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</row>
    <row r="50" spans="1:18">
      <c r="A50" s="2">
        <v>591</v>
      </c>
      <c r="B50" s="1" t="s">
        <v>46</v>
      </c>
      <c r="C50" s="28"/>
      <c r="D50" s="28"/>
      <c r="E50" s="47"/>
      <c r="F50" s="1"/>
      <c r="G50" s="1"/>
      <c r="H50" s="1"/>
      <c r="I50" s="28"/>
      <c r="J50" s="28"/>
      <c r="K50" s="28"/>
      <c r="L50" s="28"/>
      <c r="M50" s="28"/>
      <c r="N50" s="28"/>
      <c r="O50" s="28"/>
      <c r="P50" s="28"/>
      <c r="Q50" s="28"/>
      <c r="R50" s="28"/>
    </row>
    <row r="51" spans="1:18">
      <c r="A51" s="2"/>
      <c r="B51" s="1"/>
      <c r="C51" s="28">
        <f>C7+C18+C22+C24+C25+C26+C27+C43+C47+C48+C49</f>
        <v>1850</v>
      </c>
      <c r="D51" s="28">
        <f>D7+D18+D22+D24+D25+D26+D27+D43+D47+D48+D49</f>
        <v>1279</v>
      </c>
      <c r="E51" s="47">
        <f>E7+E18+E22+E24+E25+E26+E27+E43+E47+E48+E49+E41+E42+E44</f>
        <v>3967</v>
      </c>
      <c r="F51" s="1"/>
      <c r="G51" s="1"/>
      <c r="H51" s="1"/>
      <c r="I51" s="28"/>
      <c r="J51" s="28"/>
      <c r="K51" s="28"/>
      <c r="L51" s="28"/>
      <c r="M51" s="28"/>
      <c r="N51" s="28"/>
      <c r="O51" s="28"/>
      <c r="P51" s="28"/>
      <c r="Q51" s="28"/>
      <c r="R51" s="28"/>
    </row>
    <row r="52" spans="1:18">
      <c r="A52" s="35" t="s">
        <v>47</v>
      </c>
      <c r="B52" s="35"/>
      <c r="C52" s="24"/>
      <c r="D52" s="24"/>
      <c r="E52" s="48"/>
      <c r="F52" s="1"/>
      <c r="G52" s="1"/>
      <c r="H52" s="1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 spans="1:18">
      <c r="A53" s="61" t="s">
        <v>82</v>
      </c>
      <c r="B53" s="61"/>
      <c r="C53" s="24">
        <v>342</v>
      </c>
      <c r="D53" s="24">
        <v>342</v>
      </c>
      <c r="E53" s="48">
        <v>0</v>
      </c>
      <c r="F53" s="1"/>
      <c r="G53" s="1"/>
      <c r="H53" s="1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1:18">
      <c r="A54" s="36" t="s">
        <v>48</v>
      </c>
      <c r="B54" s="36"/>
      <c r="C54" s="24">
        <v>6450</v>
      </c>
      <c r="D54" s="24">
        <v>4792</v>
      </c>
      <c r="E54" s="48">
        <v>4850</v>
      </c>
      <c r="F54" s="1"/>
      <c r="G54" s="1"/>
      <c r="H54" s="1"/>
      <c r="I54" s="28"/>
      <c r="J54" s="28"/>
      <c r="K54" s="28"/>
      <c r="L54" s="28"/>
      <c r="M54" s="28"/>
      <c r="N54" s="28"/>
      <c r="O54" s="28"/>
      <c r="P54" s="28"/>
      <c r="Q54" s="28"/>
      <c r="R54" s="28"/>
    </row>
    <row r="55" spans="1:18">
      <c r="A55" s="37"/>
      <c r="B55" s="37"/>
      <c r="C55" s="24"/>
      <c r="D55" s="24"/>
      <c r="E55" s="24"/>
      <c r="F55" s="1"/>
      <c r="G55" s="1"/>
      <c r="H55" s="1"/>
      <c r="I55" s="28"/>
      <c r="J55" s="28"/>
      <c r="K55" s="28"/>
      <c r="L55" s="28"/>
      <c r="M55" s="28"/>
      <c r="N55" s="28"/>
      <c r="O55" s="28"/>
      <c r="P55" s="28"/>
      <c r="Q55" s="28"/>
      <c r="R55" s="28"/>
    </row>
    <row r="56" spans="1:18">
      <c r="A56" s="22"/>
      <c r="B56" s="22"/>
      <c r="C56" s="28"/>
      <c r="D56" s="28"/>
      <c r="E56" s="28"/>
      <c r="F56" s="1"/>
      <c r="G56" s="1"/>
      <c r="H56" s="1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 spans="1:18">
      <c r="A57" s="59" t="s">
        <v>49</v>
      </c>
      <c r="B57" s="59"/>
      <c r="C57" s="32">
        <f>SUM(C51:C54)</f>
        <v>8642</v>
      </c>
      <c r="D57" s="32">
        <f>SUM(D51:D54)</f>
        <v>6413</v>
      </c>
      <c r="E57" s="32">
        <f>SUM(E51:E54)</f>
        <v>8817</v>
      </c>
      <c r="F57" s="1"/>
      <c r="G57" s="1"/>
      <c r="H57" s="1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1:18">
      <c r="A58" s="2"/>
      <c r="B58" s="5"/>
      <c r="C58" s="28"/>
      <c r="D58" s="28"/>
      <c r="E58" s="28"/>
      <c r="F58" s="1"/>
      <c r="G58" s="1"/>
      <c r="H58" s="1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1:18">
      <c r="A59" s="2">
        <v>601</v>
      </c>
      <c r="B59" s="1" t="s">
        <v>50</v>
      </c>
      <c r="C59" s="28"/>
      <c r="D59" s="28"/>
      <c r="E59" s="28"/>
      <c r="F59" s="1"/>
      <c r="G59" s="1"/>
      <c r="H59" s="1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18">
      <c r="A60" s="30">
        <v>602</v>
      </c>
      <c r="B60" s="31" t="s">
        <v>51</v>
      </c>
      <c r="C60" s="40">
        <f>SUM(C61:C63)</f>
        <v>990</v>
      </c>
      <c r="D60" s="40">
        <f>SUM(D61:D63)</f>
        <v>760</v>
      </c>
      <c r="E60" s="40">
        <f>SUM(E61:E63)</f>
        <v>990</v>
      </c>
      <c r="F60" s="1"/>
      <c r="G60" s="1"/>
      <c r="H60" s="1"/>
      <c r="I60" s="28"/>
      <c r="J60" s="28"/>
      <c r="K60" s="28"/>
      <c r="L60" s="28"/>
      <c r="M60" s="28"/>
      <c r="N60" s="28"/>
      <c r="O60" s="28"/>
      <c r="P60" s="28"/>
      <c r="Q60" s="28"/>
      <c r="R60" s="28"/>
    </row>
    <row r="61" spans="1:18">
      <c r="A61" s="7"/>
      <c r="B61" s="6" t="s">
        <v>52</v>
      </c>
      <c r="C61" s="28">
        <v>250</v>
      </c>
      <c r="D61" s="28">
        <v>195</v>
      </c>
      <c r="E61" s="28">
        <v>250</v>
      </c>
      <c r="F61" s="55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4"/>
    </row>
    <row r="62" spans="1:18">
      <c r="A62" s="7"/>
      <c r="B62" s="6" t="s">
        <v>53</v>
      </c>
      <c r="C62" s="28">
        <v>700</v>
      </c>
      <c r="D62" s="28">
        <v>546</v>
      </c>
      <c r="E62" s="28">
        <v>700</v>
      </c>
      <c r="F62" s="1"/>
      <c r="G62" s="1"/>
      <c r="H62" s="1"/>
      <c r="I62" s="28"/>
      <c r="J62" s="28"/>
      <c r="K62" s="28"/>
      <c r="L62" s="28"/>
      <c r="M62" s="28"/>
      <c r="N62" s="28"/>
      <c r="O62" s="28"/>
      <c r="P62" s="28"/>
      <c r="Q62" s="28"/>
      <c r="R62" s="28"/>
    </row>
    <row r="63" spans="1:18">
      <c r="A63" s="7"/>
      <c r="B63" s="6" t="s">
        <v>54</v>
      </c>
      <c r="C63" s="28">
        <v>40</v>
      </c>
      <c r="D63" s="28">
        <v>19</v>
      </c>
      <c r="E63" s="28">
        <v>40</v>
      </c>
      <c r="F63" s="1"/>
      <c r="G63" s="1"/>
      <c r="H63" s="1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1:18">
      <c r="A64" s="7">
        <v>603</v>
      </c>
      <c r="B64" s="6" t="s">
        <v>55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  <row r="65" spans="1:19">
      <c r="A65" s="7">
        <v>604</v>
      </c>
      <c r="B65" s="6" t="s">
        <v>56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9">
      <c r="A66" s="2">
        <v>648</v>
      </c>
      <c r="B66" s="1" t="s">
        <v>57</v>
      </c>
      <c r="C66" s="28"/>
      <c r="D66" s="28"/>
      <c r="E66" s="28">
        <v>500</v>
      </c>
      <c r="F66" s="1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</row>
    <row r="67" spans="1:19">
      <c r="A67" s="2">
        <v>649</v>
      </c>
      <c r="B67" s="1" t="s">
        <v>58</v>
      </c>
      <c r="C67" s="28">
        <v>34</v>
      </c>
      <c r="D67" s="28">
        <v>23</v>
      </c>
      <c r="E67" s="28">
        <v>34</v>
      </c>
      <c r="F67" s="1"/>
      <c r="G67" s="1"/>
      <c r="H67" s="1"/>
      <c r="I67" s="1"/>
      <c r="J67" s="28"/>
      <c r="K67" s="28"/>
      <c r="L67" s="28"/>
      <c r="M67" s="28"/>
      <c r="N67" s="28"/>
      <c r="O67" s="28"/>
      <c r="P67" s="28"/>
      <c r="Q67" s="28"/>
      <c r="R67" s="28"/>
    </row>
    <row r="68" spans="1:19">
      <c r="A68" s="2">
        <v>646</v>
      </c>
      <c r="B68" s="1" t="s">
        <v>59</v>
      </c>
      <c r="C68" s="28"/>
      <c r="D68" s="28"/>
      <c r="E68" s="28"/>
      <c r="F68" s="1"/>
      <c r="G68" s="1"/>
      <c r="H68" s="1"/>
      <c r="I68" s="1"/>
      <c r="J68" s="28"/>
      <c r="K68" s="28"/>
      <c r="L68" s="28"/>
      <c r="M68" s="28"/>
      <c r="N68" s="28"/>
      <c r="O68" s="28"/>
      <c r="P68" s="28"/>
      <c r="Q68" s="28"/>
      <c r="R68" s="28"/>
    </row>
    <row r="69" spans="1:19">
      <c r="A69" s="2">
        <v>662</v>
      </c>
      <c r="B69" s="1" t="s">
        <v>60</v>
      </c>
      <c r="C69" s="28"/>
      <c r="D69" s="28"/>
      <c r="E69" s="28"/>
      <c r="F69" s="1"/>
      <c r="G69" s="1"/>
      <c r="H69" s="1"/>
      <c r="I69" s="1"/>
      <c r="J69" s="28"/>
      <c r="K69" s="28"/>
      <c r="L69" s="28"/>
      <c r="M69" s="28"/>
      <c r="N69" s="28"/>
      <c r="O69" s="28"/>
      <c r="P69" s="28"/>
      <c r="Q69" s="28"/>
      <c r="R69" s="28"/>
    </row>
    <row r="70" spans="1:19">
      <c r="A70" s="60" t="s">
        <v>61</v>
      </c>
      <c r="B70" s="60"/>
      <c r="C70" s="41">
        <f>+C59+C60+C64+C65+C66+C67+C68+C69</f>
        <v>1024</v>
      </c>
      <c r="D70" s="41">
        <f>+D59+D60+D64+D65+D66+D67+D68+D69</f>
        <v>783</v>
      </c>
      <c r="E70" s="41">
        <f>+E59+E60+E64+E65+E66+E67+E68+E69</f>
        <v>1524</v>
      </c>
      <c r="F70" s="1"/>
      <c r="G70" s="1"/>
      <c r="H70" s="1"/>
      <c r="I70" s="1"/>
      <c r="J70" s="28"/>
      <c r="K70" s="28"/>
      <c r="L70" s="28"/>
      <c r="M70" s="28"/>
      <c r="N70" s="28"/>
      <c r="O70" s="28"/>
      <c r="P70" s="28"/>
      <c r="Q70" s="28"/>
      <c r="R70" s="28"/>
    </row>
    <row r="71" spans="1:19">
      <c r="A71" s="2"/>
      <c r="B71" s="5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</row>
    <row r="72" spans="1:19">
      <c r="A72" s="3">
        <v>672</v>
      </c>
      <c r="B72" s="4" t="s">
        <v>62</v>
      </c>
      <c r="C72" s="33">
        <f>+C73</f>
        <v>826</v>
      </c>
      <c r="D72" s="33">
        <f>+D73</f>
        <v>826</v>
      </c>
      <c r="E72" s="33">
        <f>+E73</f>
        <v>2443</v>
      </c>
      <c r="F72" s="44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1:19">
      <c r="A73" s="3"/>
      <c r="B73" s="4" t="s">
        <v>63</v>
      </c>
      <c r="C73" s="33">
        <f>SUM(C74:C78)</f>
        <v>826</v>
      </c>
      <c r="D73" s="33">
        <f>SUM(D74:D78)</f>
        <v>826</v>
      </c>
      <c r="E73" s="33">
        <f>SUM(E74:E78)</f>
        <v>2443</v>
      </c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1:19">
      <c r="A74" s="1"/>
      <c r="B74" s="1" t="s">
        <v>64</v>
      </c>
      <c r="C74" s="28">
        <v>826</v>
      </c>
      <c r="D74" s="28">
        <v>826</v>
      </c>
      <c r="E74" s="45">
        <v>415</v>
      </c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1:19">
      <c r="A75" s="1"/>
      <c r="B75" s="1" t="s">
        <v>65</v>
      </c>
      <c r="C75" s="28"/>
      <c r="D75" s="28"/>
      <c r="E75" s="45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1:19">
      <c r="A76" s="1"/>
      <c r="B76" s="1" t="s">
        <v>66</v>
      </c>
      <c r="C76" s="28"/>
      <c r="D76" s="28"/>
      <c r="E76" s="45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1:19">
      <c r="A77" s="1"/>
      <c r="B77" s="6" t="s">
        <v>87</v>
      </c>
      <c r="C77" s="28"/>
      <c r="D77" s="28"/>
      <c r="E77" s="45">
        <v>2028</v>
      </c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1:19">
      <c r="A78" s="1"/>
      <c r="B78" s="6" t="s">
        <v>67</v>
      </c>
      <c r="C78" s="28"/>
      <c r="D78" s="28"/>
      <c r="E78" s="45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1:19">
      <c r="A79" s="1"/>
      <c r="B79" s="16" t="s">
        <v>88</v>
      </c>
      <c r="C79" s="28"/>
      <c r="D79" s="28"/>
      <c r="E79" s="45">
        <v>30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1:19">
      <c r="A80" s="38" t="s">
        <v>68</v>
      </c>
      <c r="B80" s="38"/>
      <c r="C80" s="28"/>
      <c r="D80" s="1"/>
      <c r="E80" s="45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1:18">
      <c r="A81" s="24"/>
      <c r="B81" s="23" t="s">
        <v>69</v>
      </c>
      <c r="C81" s="24">
        <v>6450</v>
      </c>
      <c r="D81" s="24">
        <v>4653</v>
      </c>
      <c r="E81" s="46">
        <v>4850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1:18">
      <c r="A82" s="24"/>
      <c r="B82" s="23" t="s">
        <v>82</v>
      </c>
      <c r="C82" s="24">
        <v>342</v>
      </c>
      <c r="D82" s="24">
        <v>342</v>
      </c>
      <c r="E82" s="24">
        <v>0</v>
      </c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1:18">
      <c r="A83" s="24"/>
      <c r="B83" s="23" t="s">
        <v>70</v>
      </c>
      <c r="C83" s="24"/>
      <c r="D83" s="24"/>
      <c r="E83" s="24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1:18">
      <c r="A84" s="1"/>
      <c r="B84" s="6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</row>
    <row r="85" spans="1:18">
      <c r="A85" s="20"/>
      <c r="B85" s="21" t="s">
        <v>71</v>
      </c>
      <c r="C85" s="32">
        <f>+C81+C72+C70+C82</f>
        <v>8642</v>
      </c>
      <c r="D85" s="32">
        <f>+D81+D72+D70+D82</f>
        <v>6604</v>
      </c>
      <c r="E85" s="32">
        <f>+E81+E72+E70+E82</f>
        <v>8817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</row>
    <row r="86" spans="1:18">
      <c r="A86" s="1"/>
      <c r="B86" s="5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</row>
    <row r="87" spans="1:18">
      <c r="A87" s="1"/>
      <c r="B87" s="5" t="s">
        <v>72</v>
      </c>
      <c r="C87" s="41">
        <f>+C85-C57</f>
        <v>0</v>
      </c>
      <c r="D87" s="41">
        <f>+D85-D57</f>
        <v>191</v>
      </c>
      <c r="E87" s="41">
        <f>+E85-E57</f>
        <v>0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</row>
    <row r="88" spans="1:18">
      <c r="A88" s="6"/>
      <c r="B88" s="6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</row>
    <row r="89" spans="1:18">
      <c r="A89" s="26" t="s">
        <v>73</v>
      </c>
      <c r="B89" s="6" t="s">
        <v>74</v>
      </c>
      <c r="C89" s="28">
        <v>0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</row>
    <row r="90" spans="1:18">
      <c r="A90" s="26" t="s">
        <v>75</v>
      </c>
      <c r="B90" s="6" t="s">
        <v>76</v>
      </c>
      <c r="C90" s="28">
        <v>0</v>
      </c>
      <c r="D90" s="28">
        <v>0</v>
      </c>
      <c r="E90" s="28">
        <v>0</v>
      </c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</row>
    <row r="91" spans="1:18">
      <c r="A91" s="6"/>
      <c r="B91" s="6"/>
      <c r="C91" s="25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</row>
    <row r="92" spans="1:18">
      <c r="A92" s="6"/>
      <c r="B92" s="6"/>
      <c r="C92" s="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</row>
    <row r="93" spans="1:18">
      <c r="A93" s="28" t="s">
        <v>77</v>
      </c>
      <c r="B93" s="57"/>
      <c r="C93" s="57"/>
      <c r="D93" s="57"/>
      <c r="E93" s="57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</row>
    <row r="94" spans="1:18">
      <c r="A94" s="28" t="s">
        <v>78</v>
      </c>
      <c r="B94" s="28"/>
      <c r="C94" s="58" t="s">
        <v>79</v>
      </c>
      <c r="D94" s="58"/>
      <c r="E94" s="5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</row>
    <row r="95" spans="1:18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</row>
    <row r="96" spans="1:18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</row>
    <row r="97" spans="1:18">
      <c r="A97" s="28" t="s">
        <v>80</v>
      </c>
      <c r="B97" s="28"/>
      <c r="C97" s="58" t="s">
        <v>81</v>
      </c>
      <c r="D97" s="58"/>
      <c r="E97" s="5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</row>
    <row r="145" spans="11:11">
      <c r="K145" s="42"/>
    </row>
    <row r="146" spans="11:11">
      <c r="K146" s="42"/>
    </row>
    <row r="147" spans="11:11">
      <c r="K147" s="42"/>
    </row>
    <row r="148" spans="11:11">
      <c r="K148" s="42"/>
    </row>
    <row r="149" spans="11:11">
      <c r="K149" s="42"/>
    </row>
    <row r="150" spans="11:11">
      <c r="K150" s="42"/>
    </row>
    <row r="151" spans="11:11">
      <c r="K151" s="42"/>
    </row>
    <row r="152" spans="11:11">
      <c r="K152" s="42"/>
    </row>
    <row r="153" spans="11:11">
      <c r="K153" s="42"/>
    </row>
    <row r="154" spans="11:11">
      <c r="K154" s="42"/>
    </row>
    <row r="155" spans="11:11">
      <c r="K155" s="42"/>
    </row>
    <row r="156" spans="11:11">
      <c r="K156" s="42"/>
    </row>
    <row r="157" spans="11:11">
      <c r="K157" s="42"/>
    </row>
    <row r="158" spans="11:11">
      <c r="K158" s="42"/>
    </row>
    <row r="159" spans="11:11">
      <c r="K159" s="42"/>
    </row>
    <row r="160" spans="11:11">
      <c r="K160" s="42"/>
    </row>
    <row r="161" spans="11:11">
      <c r="K161" s="42"/>
    </row>
    <row r="162" spans="11:11">
      <c r="K162" s="42"/>
    </row>
    <row r="163" spans="11:11">
      <c r="K163" s="42"/>
    </row>
    <row r="164" spans="11:11">
      <c r="K164" s="42"/>
    </row>
    <row r="165" spans="11:11">
      <c r="K165" s="42"/>
    </row>
    <row r="166" spans="11:11">
      <c r="K166" s="42"/>
    </row>
    <row r="167" spans="11:11">
      <c r="K167" s="42"/>
    </row>
    <row r="168" spans="11:11">
      <c r="K168" s="42"/>
    </row>
    <row r="169" spans="11:11">
      <c r="K169" s="42"/>
    </row>
    <row r="170" spans="11:11">
      <c r="K170" s="42"/>
    </row>
    <row r="171" spans="11:11">
      <c r="K171" s="42"/>
    </row>
    <row r="172" spans="11:11">
      <c r="K172" s="42"/>
    </row>
    <row r="173" spans="11:11">
      <c r="K173" s="42"/>
    </row>
    <row r="174" spans="11:11">
      <c r="K174" s="42"/>
    </row>
    <row r="175" spans="11:11">
      <c r="K175" s="42"/>
    </row>
    <row r="176" spans="11:11">
      <c r="K176" s="42"/>
    </row>
    <row r="177" spans="11:11">
      <c r="K177" s="42"/>
    </row>
    <row r="178" spans="11:11">
      <c r="K178" s="42"/>
    </row>
    <row r="179" spans="11:11">
      <c r="K179" s="42"/>
    </row>
    <row r="180" spans="11:11">
      <c r="K180" s="42"/>
    </row>
    <row r="181" spans="11:11">
      <c r="K181" s="42"/>
    </row>
    <row r="182" spans="11:11">
      <c r="K182" s="42"/>
    </row>
    <row r="183" spans="11:11">
      <c r="K183" s="42"/>
    </row>
    <row r="184" spans="11:11">
      <c r="K184" s="42"/>
    </row>
    <row r="185" spans="11:11">
      <c r="K185" s="42"/>
    </row>
    <row r="186" spans="11:11">
      <c r="K186" s="42"/>
    </row>
    <row r="187" spans="11:11">
      <c r="K187" s="42"/>
    </row>
    <row r="188" spans="11:11">
      <c r="K188" s="42"/>
    </row>
    <row r="189" spans="11:11">
      <c r="K189" s="42"/>
    </row>
    <row r="190" spans="11:11">
      <c r="K190" s="42"/>
    </row>
    <row r="191" spans="11:11">
      <c r="K191" s="42"/>
    </row>
    <row r="192" spans="11:11">
      <c r="K192" s="42"/>
    </row>
    <row r="193" spans="11:11">
      <c r="K193" s="42"/>
    </row>
    <row r="194" spans="11:11">
      <c r="K194" s="42"/>
    </row>
    <row r="195" spans="11:11">
      <c r="K195" s="42"/>
    </row>
    <row r="196" spans="11:11">
      <c r="K196" s="42"/>
    </row>
    <row r="197" spans="11:11">
      <c r="K197" s="42"/>
    </row>
    <row r="198" spans="11:11">
      <c r="K198" s="42"/>
    </row>
    <row r="199" spans="11:11">
      <c r="K199" s="42"/>
    </row>
    <row r="200" spans="11:11">
      <c r="K200" s="42"/>
    </row>
    <row r="201" spans="11:11">
      <c r="K201" s="42"/>
    </row>
    <row r="202" spans="11:11">
      <c r="K202" s="42"/>
    </row>
    <row r="203" spans="11:11">
      <c r="K203" s="42"/>
    </row>
    <row r="204" spans="11:11">
      <c r="K204" s="42"/>
    </row>
    <row r="205" spans="11:11">
      <c r="K205" s="42"/>
    </row>
    <row r="206" spans="11:11">
      <c r="K206" s="42"/>
    </row>
    <row r="207" spans="11:11">
      <c r="K207" s="42"/>
    </row>
    <row r="208" spans="11:11">
      <c r="K208" s="42"/>
    </row>
    <row r="209" spans="11:11">
      <c r="K209" s="42"/>
    </row>
    <row r="210" spans="11:11">
      <c r="K210" s="42"/>
    </row>
    <row r="211" spans="11:11">
      <c r="K211" s="42"/>
    </row>
    <row r="212" spans="11:11">
      <c r="K212" s="42"/>
    </row>
    <row r="213" spans="11:11">
      <c r="K213" s="42"/>
    </row>
    <row r="214" spans="11:11">
      <c r="K214" s="42"/>
    </row>
    <row r="215" spans="11:11">
      <c r="K215" s="42"/>
    </row>
    <row r="216" spans="11:11">
      <c r="K216" s="42"/>
    </row>
    <row r="217" spans="11:11">
      <c r="K217" s="42"/>
    </row>
    <row r="218" spans="11:11">
      <c r="K218" s="42"/>
    </row>
    <row r="219" spans="11:11">
      <c r="K219" s="42"/>
    </row>
    <row r="220" spans="11:11">
      <c r="K220" s="42"/>
    </row>
    <row r="221" spans="11:11">
      <c r="K221" s="42"/>
    </row>
    <row r="222" spans="11:11">
      <c r="K222" s="42"/>
    </row>
    <row r="223" spans="11:11">
      <c r="K223" s="42"/>
    </row>
    <row r="224" spans="11:11">
      <c r="K224" s="42"/>
    </row>
    <row r="225" spans="11:11">
      <c r="K225" s="42"/>
    </row>
    <row r="226" spans="11:11">
      <c r="K226" s="42"/>
    </row>
    <row r="227" spans="11:11">
      <c r="K227" s="42"/>
    </row>
    <row r="228" spans="11:11">
      <c r="K228" s="42"/>
    </row>
    <row r="229" spans="11:11">
      <c r="K229" s="42"/>
    </row>
    <row r="230" spans="11:11">
      <c r="K230" s="42"/>
    </row>
    <row r="231" spans="11:11">
      <c r="K231" s="42"/>
    </row>
    <row r="232" spans="11:11">
      <c r="K232" s="42"/>
    </row>
    <row r="233" spans="11:11">
      <c r="K233" s="42"/>
    </row>
    <row r="234" spans="11:11">
      <c r="K234" s="42"/>
    </row>
    <row r="235" spans="11:11">
      <c r="K235" s="42"/>
    </row>
    <row r="236" spans="11:11">
      <c r="K236" s="42"/>
    </row>
    <row r="237" spans="11:11">
      <c r="K237" s="42"/>
    </row>
    <row r="238" spans="11:11">
      <c r="K238" s="42"/>
    </row>
    <row r="239" spans="11:11">
      <c r="K239" s="42"/>
    </row>
    <row r="240" spans="11:11">
      <c r="K240" s="42"/>
    </row>
    <row r="241" spans="11:11">
      <c r="K241" s="42"/>
    </row>
    <row r="242" spans="11:11">
      <c r="K242" s="42"/>
    </row>
    <row r="243" spans="11:11">
      <c r="K243" s="42"/>
    </row>
    <row r="244" spans="11:11">
      <c r="K244" s="42"/>
    </row>
    <row r="245" spans="11:11">
      <c r="K245" s="42"/>
    </row>
    <row r="246" spans="11:11">
      <c r="K246" s="42"/>
    </row>
    <row r="247" spans="11:11">
      <c r="K247" s="42"/>
    </row>
    <row r="248" spans="11:11">
      <c r="K248" s="42"/>
    </row>
    <row r="249" spans="11:11">
      <c r="K249" s="42"/>
    </row>
    <row r="250" spans="11:11">
      <c r="K250" s="42"/>
    </row>
    <row r="251" spans="11:11">
      <c r="K251" s="42"/>
    </row>
    <row r="252" spans="11:11">
      <c r="K252" s="42"/>
    </row>
    <row r="253" spans="11:11">
      <c r="K253" s="42"/>
    </row>
    <row r="254" spans="11:11">
      <c r="K254" s="42"/>
    </row>
    <row r="255" spans="11:11">
      <c r="K255" s="42"/>
    </row>
    <row r="256" spans="11:11">
      <c r="K256" s="42"/>
    </row>
  </sheetData>
  <mergeCells count="25">
    <mergeCell ref="A1:E1"/>
    <mergeCell ref="B93:E93"/>
    <mergeCell ref="C94:E94"/>
    <mergeCell ref="C97:E97"/>
    <mergeCell ref="A57:B57"/>
    <mergeCell ref="A70:B70"/>
    <mergeCell ref="A53:B53"/>
    <mergeCell ref="B2:E2"/>
    <mergeCell ref="A3:E3"/>
    <mergeCell ref="F90:R90"/>
    <mergeCell ref="F15:R15"/>
    <mergeCell ref="F61:R61"/>
    <mergeCell ref="F41:J41"/>
    <mergeCell ref="F42:J42"/>
    <mergeCell ref="F44:J44"/>
    <mergeCell ref="F49:R49"/>
    <mergeCell ref="F20:K20"/>
    <mergeCell ref="F21:J21"/>
    <mergeCell ref="F24:J24"/>
    <mergeCell ref="G66:S66"/>
    <mergeCell ref="F16:J16"/>
    <mergeCell ref="L20:R20"/>
    <mergeCell ref="L21:R21"/>
    <mergeCell ref="L22:R22"/>
    <mergeCell ref="F22:J22"/>
  </mergeCells>
  <phoneticPr fontId="0" type="noConversion"/>
  <pageMargins left="0.25" right="0.25" top="0.75" bottom="0.75" header="0.3" footer="0.3"/>
  <pageSetup paperSize="9" scale="87" orientation="portrait" r:id="rId1"/>
  <rowBreaks count="1" manualBreakCount="1"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MajerovJ</dc:creator>
  <cp:keywords/>
  <dc:description/>
  <cp:lastModifiedBy>Petr</cp:lastModifiedBy>
  <cp:revision/>
  <cp:lastPrinted>2025-10-29T05:07:31Z</cp:lastPrinted>
  <dcterms:created xsi:type="dcterms:W3CDTF">2017-04-04T11:26:37Z</dcterms:created>
  <dcterms:modified xsi:type="dcterms:W3CDTF">2025-12-15T21:32:24Z</dcterms:modified>
  <cp:category/>
  <cp:contentStatus/>
</cp:coreProperties>
</file>